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1 - HEILBRIGÐISRÁÐHERRA ALMA\1 - FRÉTTIR\"/>
    </mc:Choice>
  </mc:AlternateContent>
  <xr:revisionPtr revIDLastSave="0" documentId="8_{A03ECC74-086B-40FE-9A17-4231289599B7}" xr6:coauthVersionLast="47" xr6:coauthVersionMax="47" xr10:uidLastSave="{00000000-0000-0000-0000-000000000000}"/>
  <bookViews>
    <workbookView xWindow="54310" yWindow="0" windowWidth="25780" windowHeight="20970" xr2:uid="{ACA8BB8F-0969-428D-8C63-5F5411609AB9}"/>
  </bookViews>
  <sheets>
    <sheet name="202607" sheetId="2" r:id="rId1"/>
    <sheet name="Blað1" sheetId="1" r:id="rId2"/>
  </sheets>
  <externalReferences>
    <externalReference r:id="rId3"/>
    <externalReference r:id="rId4"/>
    <externalReference r:id="rId5"/>
  </externalReferences>
  <definedNames>
    <definedName name="_Ark1" localSheetId="0">#REF!</definedName>
    <definedName name="_Ark1">#REF!</definedName>
    <definedName name="_xlnm._FilterDatabase" localSheetId="0" hidden="1">'202607'!$B$2:$K$114</definedName>
    <definedName name="Annað1" localSheetId="0">#REF!</definedName>
    <definedName name="Annað1">#REF!</definedName>
    <definedName name="AnnaðD0" localSheetId="0">#REF!</definedName>
    <definedName name="AnnaðD0">#REF!</definedName>
    <definedName name="AnnaðÞ0">#REF!</definedName>
    <definedName name="ArkD0">#REF!</definedName>
    <definedName name="ArkÞ0">#REF!</definedName>
    <definedName name="DagFrl0">[1]Hjúr00!#REF!</definedName>
    <definedName name="DagFrlD0" localSheetId="0">#REF!</definedName>
    <definedName name="DagFrlD0">#REF!</definedName>
    <definedName name="DagFrlÞ0">[1]Þjónr00!#REF!</definedName>
    <definedName name="DF">[1]Hjúr00!#REF!</definedName>
    <definedName name="HjkrNafn" localSheetId="0">#REF!</definedName>
    <definedName name="HjkrNafn">#REF!</definedName>
    <definedName name="Húsnk1" localSheetId="0">#REF!</definedName>
    <definedName name="Húsnk1">#REF!</definedName>
    <definedName name="HúsnkD0" localSheetId="0">#REF!</definedName>
    <definedName name="HúsnkD0">#REF!</definedName>
    <definedName name="HúsnkÞ0">#REF!</definedName>
    <definedName name="laun2001">#REF!</definedName>
    <definedName name="laun2002">[2]Ársreikn01!$E$23</definedName>
    <definedName name="LDag" localSheetId="0">[1]Hjúr00!#REF!</definedName>
    <definedName name="LDag">[1]Hjúr00!#REF!</definedName>
    <definedName name="LDag1" localSheetId="0">#REF!</definedName>
    <definedName name="LDag1">#REF!</definedName>
    <definedName name="LDagD0" localSheetId="0">#REF!</definedName>
    <definedName name="LDagD0">#REF!</definedName>
    <definedName name="LdagÞ0" localSheetId="0">#REF!</definedName>
    <definedName name="LdagÞ0">#REF!</definedName>
    <definedName name="Legud02">#REF!</definedName>
    <definedName name="legud03">#REF!</definedName>
    <definedName name="Legudag00">#REF!</definedName>
    <definedName name="Legudag01">#REF!</definedName>
    <definedName name="Legudag02">#REF!</definedName>
    <definedName name="Legudagáæ02">#REF!</definedName>
    <definedName name="LnHj02">[3]LaunHjúkr!$J$28</definedName>
    <definedName name="LnIþ02">[3]LaunHjúkr!$J$29</definedName>
    <definedName name="LnLæ02">[3]LaunHjúkr!$J$30</definedName>
    <definedName name="LnÓs02">[3]LaunHjúkr!$J$27</definedName>
    <definedName name="LnSl02">[3]LaunHjúkr!$J$31</definedName>
    <definedName name="LnSþ02">[3]LaunHjúkr!$J$32</definedName>
    <definedName name="LnUö" localSheetId="0">[1]Hjúr00!#REF!</definedName>
    <definedName name="LnUö">[1]Hjúr00!#REF!</definedName>
    <definedName name="LnUö1" localSheetId="0">#REF!</definedName>
    <definedName name="LnUö1">#REF!</definedName>
    <definedName name="LnUöD0" localSheetId="0">#REF!</definedName>
    <definedName name="LnUöD0">#REF!</definedName>
    <definedName name="LnuöÞ0" localSheetId="0">#REF!</definedName>
    <definedName name="LnuöÞ0">#REF!</definedName>
    <definedName name="matur1999">#REF!</definedName>
    <definedName name="matur2000">#REF!</definedName>
    <definedName name="matur99og00">#REF!</definedName>
    <definedName name="maturheild990g00">#REF!</definedName>
    <definedName name="Nv02Á">[3]LaunHjúkr!$B$2</definedName>
    <definedName name="_xlnm.Print_Area" localSheetId="0">'202607'!$B$1:$K$114</definedName>
    <definedName name="_xlnm.Print_Titles" localSheetId="0">'202607'!$4:$4</definedName>
    <definedName name="Rekstrargjöld03" localSheetId="0">#REF!</definedName>
    <definedName name="Rekstrargjöld03">#REF!</definedName>
    <definedName name="rekstrartekjur03" localSheetId="0">#REF!</definedName>
    <definedName name="rekstrartekjur03">#REF!</definedName>
    <definedName name="Rými" localSheetId="0">[1]Hjúr00!#REF!</definedName>
    <definedName name="Rými">[1]Hjúr00!#REF!</definedName>
    <definedName name="Rými1" localSheetId="0">#REF!</definedName>
    <definedName name="Rými1">#REF!</definedName>
    <definedName name="RýmiD0" localSheetId="0">#REF!</definedName>
    <definedName name="RýmiD0">#REF!</definedName>
    <definedName name="RýmiÞ0" localSheetId="0">#REF!</definedName>
    <definedName name="RýmiÞ0">#REF!</definedName>
    <definedName name="Stekj1" localSheetId="0">[1]Hjúr00!#REF!</definedName>
    <definedName name="Stekj1">[1]Hjúr00!#REF!</definedName>
    <definedName name="StekjD0" localSheetId="0">#REF!</definedName>
    <definedName name="StekjD0">#REF!</definedName>
    <definedName name="StekjÞ0" localSheetId="0">[1]Þjónr00!#REF!</definedName>
    <definedName name="StekjÞ0">[1]Þjónr00!#REF!</definedName>
    <definedName name="Teg" localSheetId="0">#REF!</definedName>
    <definedName name="Teg">#REF!</definedName>
    <definedName name="Teg0">[1]Hjúr00!#REF!</definedName>
    <definedName name="TegD0" localSheetId="0">#REF!</definedName>
    <definedName name="TegD0">#REF!</definedName>
    <definedName name="TegÞ0" localSheetId="0">#REF!</definedName>
    <definedName name="TegÞ0">#REF!</definedName>
    <definedName name="Þjónusta1" localSheetId="0">[1]Hjúr00!#REF!</definedName>
    <definedName name="Þjónusta1">[1]Hjúr00!#REF!</definedName>
    <definedName name="ÞjónustaD0" localSheetId="0">#REF!</definedName>
    <definedName name="ÞjónustaD0">#REF!</definedName>
    <definedName name="ÞjónustaÞ0" localSheetId="0">#REF!</definedName>
    <definedName name="ÞjónustaÞ0">#REF!</definedName>
    <definedName name="ÖLn1" localSheetId="0">#REF!</definedName>
    <definedName name="ÖLn1">#REF!</definedName>
    <definedName name="ÖlnD0">#REF!</definedName>
    <definedName name="ÖlnÞ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2" i="2" l="1"/>
  <c r="I114" i="2" s="1"/>
  <c r="H112" i="2"/>
  <c r="G112" i="2"/>
  <c r="E112" i="2"/>
  <c r="K111" i="2"/>
  <c r="K110" i="2"/>
  <c r="K109" i="2"/>
  <c r="K108" i="2"/>
  <c r="D107" i="2"/>
  <c r="K107" i="2" s="1"/>
  <c r="K106" i="2"/>
  <c r="K105" i="2"/>
  <c r="K104" i="2"/>
  <c r="K103" i="2"/>
  <c r="K102" i="2"/>
  <c r="K101" i="2"/>
  <c r="K100" i="2"/>
  <c r="D99" i="2"/>
  <c r="D112" i="2" s="1"/>
  <c r="D114" i="2" s="1"/>
  <c r="K98" i="2"/>
  <c r="K97" i="2"/>
  <c r="I94" i="2"/>
  <c r="H94" i="2"/>
  <c r="G94" i="2"/>
  <c r="E94" i="2"/>
  <c r="D94" i="2"/>
  <c r="K93" i="2"/>
  <c r="K92" i="2"/>
  <c r="K91" i="2"/>
  <c r="K90" i="2"/>
  <c r="K89" i="2"/>
  <c r="K88" i="2"/>
  <c r="K87" i="2"/>
  <c r="K86" i="2"/>
  <c r="K85" i="2"/>
  <c r="I82" i="2"/>
  <c r="H82" i="2"/>
  <c r="G82" i="2"/>
  <c r="E82" i="2"/>
  <c r="D82" i="2"/>
  <c r="K81" i="2"/>
  <c r="K80" i="2"/>
  <c r="K79" i="2"/>
  <c r="K78" i="2"/>
  <c r="K77" i="2"/>
  <c r="K76" i="2"/>
  <c r="K75" i="2"/>
  <c r="K74" i="2"/>
  <c r="K73" i="2"/>
  <c r="K72" i="2"/>
  <c r="K71" i="2"/>
  <c r="K70" i="2"/>
  <c r="I67" i="2"/>
  <c r="H67" i="2"/>
  <c r="G67" i="2"/>
  <c r="E67" i="2"/>
  <c r="D67" i="2"/>
  <c r="K66" i="2"/>
  <c r="K65" i="2"/>
  <c r="K64" i="2"/>
  <c r="K63" i="2"/>
  <c r="K62" i="2"/>
  <c r="I59" i="2"/>
  <c r="H59" i="2"/>
  <c r="G59" i="2"/>
  <c r="E59" i="2"/>
  <c r="D59" i="2"/>
  <c r="K58" i="2"/>
  <c r="K57" i="2"/>
  <c r="K56" i="2"/>
  <c r="K55" i="2"/>
  <c r="K54" i="2"/>
  <c r="K53" i="2"/>
  <c r="K52" i="2"/>
  <c r="K51" i="2"/>
  <c r="K50" i="2"/>
  <c r="K49" i="2"/>
  <c r="K48" i="2"/>
  <c r="I45" i="2"/>
  <c r="H45" i="2"/>
  <c r="G45" i="2"/>
  <c r="E45" i="2"/>
  <c r="D45" i="2"/>
  <c r="K44" i="2"/>
  <c r="K43" i="2"/>
  <c r="K42" i="2"/>
  <c r="K41" i="2"/>
  <c r="K40" i="2"/>
  <c r="K39" i="2"/>
  <c r="K45" i="2" s="1"/>
  <c r="H36" i="2"/>
  <c r="G36" i="2"/>
  <c r="E36" i="2"/>
  <c r="D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I8" i="2"/>
  <c r="I36" i="2" s="1"/>
  <c r="K7" i="2"/>
  <c r="H114" i="2" l="1"/>
  <c r="K82" i="2"/>
  <c r="G114" i="2"/>
  <c r="K94" i="2"/>
  <c r="K59" i="2"/>
  <c r="K67" i="2"/>
  <c r="E114" i="2"/>
  <c r="K99" i="2"/>
  <c r="K112" i="2" s="1"/>
  <c r="K8" i="2"/>
  <c r="K36" i="2" s="1"/>
  <c r="K114" i="2" l="1"/>
</calcChain>
</file>

<file path=xl/sharedStrings.xml><?xml version="1.0" encoding="utf-8"?>
<sst xmlns="http://schemas.openxmlformats.org/spreadsheetml/2006/main" count="234" uniqueCount="163">
  <si>
    <t>Fjöldi hjúkrunar-, dvalar- og  dagdvalarrýma í júlí 2026</t>
  </si>
  <si>
    <t>Hjúkrunarrými</t>
  </si>
  <si>
    <t>Dvalar-</t>
  </si>
  <si>
    <t>Dagdvalarrými</t>
  </si>
  <si>
    <t>Öldrunarheimili og stofnanir</t>
  </si>
  <si>
    <t>Sveitarfélag</t>
  </si>
  <si>
    <t>Almenn</t>
  </si>
  <si>
    <t>Sérhæfð</t>
  </si>
  <si>
    <t>rými</t>
  </si>
  <si>
    <t>Samtals</t>
  </si>
  <si>
    <t>Heilbrigðisumdæmi höfuðborgarsvæðisins</t>
  </si>
  <si>
    <t>Droplaugarstaðir, hjúkrunarheimili</t>
  </si>
  <si>
    <t>Reykjavík</t>
  </si>
  <si>
    <t>MND</t>
  </si>
  <si>
    <t>Eir, hjúkrunarheimili</t>
  </si>
  <si>
    <t>Endurhæfing</t>
  </si>
  <si>
    <t>Heilabilun</t>
  </si>
  <si>
    <t>Fríðuhús, dagdvöl heilabilaðra</t>
  </si>
  <si>
    <t>Grund, dvalar- og hjúkrunarheimili</t>
  </si>
  <si>
    <t>Hlíðarbær, dagdvöl</t>
  </si>
  <si>
    <t>Hrafnista, dvalar-og hjúkrunarheimili</t>
  </si>
  <si>
    <t>Heilabilun og endurhæfing</t>
  </si>
  <si>
    <t>Hrafnista, Skógarbær, hjúkrunarheimili</t>
  </si>
  <si>
    <t>Hrafnista, Sléttuvegur</t>
  </si>
  <si>
    <t>MS-setrið, dagdvöl</t>
  </si>
  <si>
    <t>Sérhæfð dagdvöl A</t>
  </si>
  <si>
    <t>Múlabær, dagdvöl</t>
  </si>
  <si>
    <t>Endurhæfing og sérhæfð B</t>
  </si>
  <si>
    <t>Mörk, hjúkrunarheimili</t>
  </si>
  <si>
    <t>20 geðhjúkrunarrými</t>
  </si>
  <si>
    <t>Skjól, hjúkrunarheimili</t>
  </si>
  <si>
    <t>Sóltún, hjúkrunarheimili</t>
  </si>
  <si>
    <t>Vitatorg, dagdvöl hb</t>
  </si>
  <si>
    <t xml:space="preserve">Þorrasel, dagdeild aldraðra </t>
  </si>
  <si>
    <t>Reykjavíkurborg - Spöngin, Eir</t>
  </si>
  <si>
    <t>Dagþjálfun Höfðabakka, Reykjavík</t>
  </si>
  <si>
    <t>Drafnarhús, dagdvöl hb Hafnarfirði</t>
  </si>
  <si>
    <t>Hafnarfjörður</t>
  </si>
  <si>
    <t>Hrafnista,dvalar-og hjúkrunarheimili</t>
  </si>
  <si>
    <t>Sóltún, Sólvangur  hjúkrunarheimili</t>
  </si>
  <si>
    <t>Hrafnista Ísafold, Garðabæ</t>
  </si>
  <si>
    <t>Garðabær</t>
  </si>
  <si>
    <t>Heilsuvernd Dvöl, Urðarhvarfi</t>
  </si>
  <si>
    <t>Kópavogur</t>
  </si>
  <si>
    <t>Heilsuvernd Vífilsstaðir</t>
  </si>
  <si>
    <t>Sunnuhlíð, hjúkrunarheimili - Vigdísarholt</t>
  </si>
  <si>
    <t>Hrafnista Boðaþing, hjúkrunarheimili</t>
  </si>
  <si>
    <t>Roðasalir, hjúkrunar og dagdvöl hb</t>
  </si>
  <si>
    <t>Seltjörn - Vigdísarholt</t>
  </si>
  <si>
    <t>Seltjarnarnes</t>
  </si>
  <si>
    <t>Hlaðhamrar, dagdvöl, Eir</t>
  </si>
  <si>
    <t>Mosfellsbær</t>
  </si>
  <si>
    <t>Hjúkrunarheimilið, Hamrar Mosfellsbær</t>
  </si>
  <si>
    <t>Heildarfjöldi rýma:</t>
  </si>
  <si>
    <t>Heilbrigðisumdæmi Suðurnesja</t>
  </si>
  <si>
    <t>Dagdvöl Grindavíkur</t>
  </si>
  <si>
    <t>Grindavíkurbær</t>
  </si>
  <si>
    <t>HSS, Keflavík</t>
  </si>
  <si>
    <t>Reykjanesbær</t>
  </si>
  <si>
    <t>Hrafnista, Nesvellir, Reykjanesbæ</t>
  </si>
  <si>
    <t>Hlévangur, hjúkrunarheimili</t>
  </si>
  <si>
    <t>Dagdvöl aldraðra Reykjanesbæ</t>
  </si>
  <si>
    <t>Dagdvöl Suðurnesjabæjar</t>
  </si>
  <si>
    <t>Suðurnesjabær</t>
  </si>
  <si>
    <t>Heilbrigðisumdæmi Vesturlands</t>
  </si>
  <si>
    <t>Höfði, dvalar- og hjúkrunarheimili</t>
  </si>
  <si>
    <t>Akranes</t>
  </si>
  <si>
    <t>Brákarhlíð, Borgarnesi</t>
  </si>
  <si>
    <t>Borgarbyggð</t>
  </si>
  <si>
    <t>HVE, Silfurtún, Dalabyggð</t>
  </si>
  <si>
    <t>Dalabyggð</t>
  </si>
  <si>
    <t>Fellsendi, hjúkrunarheimilil, Dalabyggð</t>
  </si>
  <si>
    <t>Geðhjúkrunarrými</t>
  </si>
  <si>
    <t>Fellaskjól, hjúkrunar- og dvalarheimili, Grundarfirði</t>
  </si>
  <si>
    <t>Grundarfjarðarbær</t>
  </si>
  <si>
    <t>HVE, Hvammstanga</t>
  </si>
  <si>
    <t>Húnaþing vestra</t>
  </si>
  <si>
    <t>Dagdvöl aldraðra á Hvammstanga</t>
  </si>
  <si>
    <t>Barmahlíð, dvalar- og hjúkrunarheimili</t>
  </si>
  <si>
    <t>Reykhólahreppur</t>
  </si>
  <si>
    <t>Jaðar, hjúkrunar- og dvalarheimili, Ólafsvík</t>
  </si>
  <si>
    <t>Snæfellsbær</t>
  </si>
  <si>
    <t>HVE, Stykkishólmi</t>
  </si>
  <si>
    <t>Stykkishólmur</t>
  </si>
  <si>
    <t>HVE, Hólmavík</t>
  </si>
  <si>
    <t>Strandabyggð</t>
  </si>
  <si>
    <t>Heilbrigðisumdæmi Vestfjarða</t>
  </si>
  <si>
    <t>HVEST á Patreksfirði</t>
  </si>
  <si>
    <t>Vesturbyggð</t>
  </si>
  <si>
    <t>Hlíf, dagdvöl á Ísafirði</t>
  </si>
  <si>
    <t>Ísafjarðarbær</t>
  </si>
  <si>
    <t xml:space="preserve">HVEST á Þingeyri </t>
  </si>
  <si>
    <t>Þingeyri</t>
  </si>
  <si>
    <t xml:space="preserve">HVEST, Eyri Ísafirði </t>
  </si>
  <si>
    <t xml:space="preserve">HVEST, Bolungarvík </t>
  </si>
  <si>
    <t>Bolungarvík</t>
  </si>
  <si>
    <t>Heilbrigðisumdæmi Norðurlands</t>
  </si>
  <si>
    <t>Heilsuvernd hjúkrunarheimili</t>
  </si>
  <si>
    <t>Akureyri</t>
  </si>
  <si>
    <t>HSN, Blönduósi</t>
  </si>
  <si>
    <t>Blönduóssbær</t>
  </si>
  <si>
    <t>Dalbær, hjúkrunar- og dvalarheimili, Dalvík</t>
  </si>
  <si>
    <t>Dalvíkurbyggð</t>
  </si>
  <si>
    <t>HSN, Sæborg, dvalar- og hjúkrunarheimili</t>
  </si>
  <si>
    <t>Sveitarfélagið Skagaströnd</t>
  </si>
  <si>
    <t>HSN, Sauðárkróki</t>
  </si>
  <si>
    <t>Sveitarfélagið Skagafjörður</t>
  </si>
  <si>
    <t>Dagdvöl aldraðra, Skagafjarðar</t>
  </si>
  <si>
    <t>HSN, Siglufirði</t>
  </si>
  <si>
    <t>Fjallabyggð</t>
  </si>
  <si>
    <t>Hornbrekka, hjúkrunar- og dvalarheimili, Ólafsfirði</t>
  </si>
  <si>
    <t>Grenilundur, Grenivík</t>
  </si>
  <si>
    <t>Grýtubakkahreppur</t>
  </si>
  <si>
    <t>HSN, Húsavík</t>
  </si>
  <si>
    <t>Norðurþing</t>
  </si>
  <si>
    <t xml:space="preserve">HSN, Hvammur,  Húsavík </t>
  </si>
  <si>
    <t>Naust, dvalar- og hjúkrunarheimili, Þórshöfn</t>
  </si>
  <si>
    <t>Langanesbyggð</t>
  </si>
  <si>
    <t>Heilbrigðisumdæmi Austurlands</t>
  </si>
  <si>
    <t>HSA, Sundabúð Vopnafirði</t>
  </si>
  <si>
    <t>Vopnafjarðarhreppur</t>
  </si>
  <si>
    <t>Sjúkrarými</t>
  </si>
  <si>
    <t>HSA Egilsstöðum, Dyngja</t>
  </si>
  <si>
    <t>Fljótsdalshérað</t>
  </si>
  <si>
    <t>Hlymsdalir á Egilsstöðum</t>
  </si>
  <si>
    <t>HSA, Fossahlíð, Seyðisfirði</t>
  </si>
  <si>
    <t>Seyðisfjörður</t>
  </si>
  <si>
    <t>HSA, Hulduhlíð, Eskifirði</t>
  </si>
  <si>
    <t>Fjarðabyggð</t>
  </si>
  <si>
    <t>HSA, Neskaupstaður</t>
  </si>
  <si>
    <t>HSA, Uppsalir, Fáskrúðsfirði</t>
  </si>
  <si>
    <t>Dagdvalarheimilið Breiðdalsvík</t>
  </si>
  <si>
    <t>Breiðdalshreppur</t>
  </si>
  <si>
    <t>Djúpivogur, Tryggvabúð, dagdvöl aldraðra</t>
  </si>
  <si>
    <t>Djúpavogshreppur</t>
  </si>
  <si>
    <t>Heilbrigðisumdæmi Suðurlands</t>
  </si>
  <si>
    <t>HSU, Móberg</t>
  </si>
  <si>
    <t>Árborg</t>
  </si>
  <si>
    <t>Sólvellir, hjúkrunar- og dvalarheimili, Eyrabakka</t>
  </si>
  <si>
    <t>Sveitarfélagið Árborg</t>
  </si>
  <si>
    <t>HSU, Selfossi - Ljósheimar og Fossheimar</t>
  </si>
  <si>
    <t>Árborg, dagdvöl, Selfossi</t>
  </si>
  <si>
    <t>Ás/Ásbyrgi, hjúkrunar-, dvalar- og geðrými</t>
  </si>
  <si>
    <t>Hveragerði</t>
  </si>
  <si>
    <t>Dagdvöl á Egilsbraut, Þorlákshöfn</t>
  </si>
  <si>
    <t>Sveitarfélagið Ölfus</t>
  </si>
  <si>
    <t>Lundur, hjúkrunar- og dvalarheimili, Hellu</t>
  </si>
  <si>
    <t>Rangárþing ytra</t>
  </si>
  <si>
    <t>Kirkjuhvoll, hjúkrunar- og dvalarheimili, Hvolsvelli</t>
  </si>
  <si>
    <t>Rangárþing eystra</t>
  </si>
  <si>
    <t>HSU, Hraunbúðir</t>
  </si>
  <si>
    <t>Vestmannaeyjar</t>
  </si>
  <si>
    <t>Vestmannaeyjabær, dagdvöl</t>
  </si>
  <si>
    <t>HSU, Vestmannaeyjum</t>
  </si>
  <si>
    <t>Hjallatún, hjúkrunar- og dvalarheimili í Vík</t>
  </si>
  <si>
    <t>Mýrdalshreppur</t>
  </si>
  <si>
    <t>Klausturhólar, Kirkjubæjarklaustri</t>
  </si>
  <si>
    <t>Skaftárhreppur</t>
  </si>
  <si>
    <t>Vigdísarholt, Skjólgarður Höfn</t>
  </si>
  <si>
    <t>Hornafjörður</t>
  </si>
  <si>
    <t>Sveitarfélagið Hornafjörður, dagdvöl</t>
  </si>
  <si>
    <t>Sveitarfélagið Hornafjörður</t>
  </si>
  <si>
    <t>Heildarfjöldi rýma samtals: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</si>
</sst>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F]d/\ mmmm\ yyyy;@"/>
    <numFmt numFmtId="165" formatCode="#,##0_ ;[Red]\-#,##0\ "/>
  </numFmts>
  <fonts count="15" x14ac:knownFonts="1">
    <font>
      <sz val="11"/>
      <color theme="1"/>
      <name val="Aptos Narrow"/>
      <family val="2"/>
      <scheme val="minor"/>
    </font>
    <font>
      <sz val="10"/>
      <name val="Arial"/>
    </font>
    <font>
      <sz val="11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85">
    <xf numFmtId="0" fontId="0" fillId="0" borderId="0" xfId="0"/>
    <xf numFmtId="0" fontId="1" fillId="0" borderId="0" xfId="1"/>
    <xf numFmtId="0" fontId="4" fillId="0" borderId="19" xfId="1" applyFont="1" applyBorder="1" applyAlignment="1">
      <alignment horizontal="left" wrapText="1"/>
    </xf>
    <xf numFmtId="0" fontId="4" fillId="0" borderId="20" xfId="1" applyFont="1" applyBorder="1" applyAlignment="1">
      <alignment horizontal="left" wrapText="1"/>
    </xf>
    <xf numFmtId="0" fontId="4" fillId="0" borderId="20" xfId="1" applyFont="1" applyBorder="1" applyAlignment="1">
      <alignment horizontal="center" wrapText="1"/>
    </xf>
    <xf numFmtId="0" fontId="4" fillId="0" borderId="21" xfId="1" applyFont="1" applyBorder="1" applyAlignment="1">
      <alignment horizontal="center" wrapText="1"/>
    </xf>
    <xf numFmtId="0" fontId="8" fillId="0" borderId="1" xfId="1" applyFont="1" applyBorder="1" applyAlignment="1">
      <alignment wrapText="1"/>
    </xf>
    <xf numFmtId="0" fontId="8" fillId="0" borderId="2" xfId="1" applyFont="1" applyBorder="1" applyAlignment="1">
      <alignment wrapText="1"/>
    </xf>
    <xf numFmtId="165" fontId="2" fillId="0" borderId="0" xfId="1" applyNumberFormat="1" applyFont="1"/>
    <xf numFmtId="0" fontId="2" fillId="0" borderId="0" xfId="1" applyFont="1"/>
    <xf numFmtId="165" fontId="2" fillId="0" borderId="22" xfId="1" applyNumberFormat="1" applyFont="1" applyBorder="1"/>
    <xf numFmtId="0" fontId="8" fillId="0" borderId="0" xfId="1" applyFont="1"/>
    <xf numFmtId="0" fontId="8" fillId="0" borderId="23" xfId="1" applyFont="1" applyBorder="1" applyAlignment="1">
      <alignment wrapText="1"/>
    </xf>
    <xf numFmtId="0" fontId="8" fillId="0" borderId="0" xfId="1" applyFont="1" applyAlignment="1">
      <alignment wrapText="1"/>
    </xf>
    <xf numFmtId="0" fontId="8" fillId="0" borderId="23" xfId="1" applyFont="1" applyBorder="1"/>
    <xf numFmtId="0" fontId="8" fillId="0" borderId="23" xfId="2" applyFont="1" applyBorder="1" applyAlignment="1">
      <alignment vertical="top"/>
    </xf>
    <xf numFmtId="165" fontId="2" fillId="0" borderId="0" xfId="1" quotePrefix="1" applyNumberFormat="1" applyFont="1" applyAlignment="1">
      <alignment horizontal="right"/>
    </xf>
    <xf numFmtId="0" fontId="2" fillId="0" borderId="0" xfId="1" quotePrefix="1" applyFont="1" applyAlignment="1">
      <alignment horizontal="right"/>
    </xf>
    <xf numFmtId="0" fontId="4" fillId="3" borderId="24" xfId="1" applyFont="1" applyFill="1" applyBorder="1" applyAlignment="1">
      <alignment horizontal="right" wrapText="1"/>
    </xf>
    <xf numFmtId="0" fontId="8" fillId="0" borderId="25" xfId="1" applyFont="1" applyBorder="1" applyAlignment="1">
      <alignment wrapText="1"/>
    </xf>
    <xf numFmtId="165" fontId="10" fillId="0" borderId="25" xfId="1" applyNumberFormat="1" applyFont="1" applyBorder="1"/>
    <xf numFmtId="3" fontId="10" fillId="0" borderId="25" xfId="1" applyNumberFormat="1" applyFont="1" applyBorder="1"/>
    <xf numFmtId="165" fontId="10" fillId="0" borderId="26" xfId="1" applyNumberFormat="1" applyFont="1" applyBorder="1"/>
    <xf numFmtId="0" fontId="4" fillId="3" borderId="19" xfId="1" applyFont="1" applyFill="1" applyBorder="1" applyAlignment="1">
      <alignment horizontal="right" wrapText="1"/>
    </xf>
    <xf numFmtId="0" fontId="8" fillId="0" borderId="20" xfId="1" applyFont="1" applyBorder="1" applyAlignment="1">
      <alignment wrapText="1"/>
    </xf>
    <xf numFmtId="165" fontId="10" fillId="0" borderId="20" xfId="1" applyNumberFormat="1" applyFont="1" applyBorder="1"/>
    <xf numFmtId="3" fontId="10" fillId="0" borderId="20" xfId="1" applyNumberFormat="1" applyFont="1" applyBorder="1"/>
    <xf numFmtId="165" fontId="10" fillId="0" borderId="21" xfId="1" applyNumberFormat="1" applyFont="1" applyBorder="1"/>
    <xf numFmtId="165" fontId="8" fillId="0" borderId="0" xfId="1" applyNumberFormat="1" applyFont="1"/>
    <xf numFmtId="0" fontId="11" fillId="3" borderId="25" xfId="1" applyFont="1" applyFill="1" applyBorder="1" applyAlignment="1">
      <alignment vertical="top" wrapText="1"/>
    </xf>
    <xf numFmtId="165" fontId="10" fillId="0" borderId="25" xfId="1" applyNumberFormat="1" applyFont="1" applyBorder="1" applyAlignment="1">
      <alignment horizontal="right" vertical="center"/>
    </xf>
    <xf numFmtId="3" fontId="10" fillId="0" borderId="25" xfId="1" applyNumberFormat="1" applyFont="1" applyBorder="1" applyAlignment="1">
      <alignment horizontal="right" vertical="center" wrapText="1"/>
    </xf>
    <xf numFmtId="165" fontId="10" fillId="0" borderId="26" xfId="1" applyNumberFormat="1" applyFont="1" applyBorder="1" applyAlignment="1">
      <alignment horizontal="right" vertical="center"/>
    </xf>
    <xf numFmtId="0" fontId="11" fillId="3" borderId="0" xfId="1" applyFont="1" applyFill="1" applyAlignment="1">
      <alignment vertical="top" wrapText="1"/>
    </xf>
    <xf numFmtId="165" fontId="10" fillId="0" borderId="20" xfId="1" applyNumberFormat="1" applyFont="1" applyBorder="1" applyAlignment="1">
      <alignment wrapText="1"/>
    </xf>
    <xf numFmtId="3" fontId="10" fillId="0" borderId="20" xfId="1" applyNumberFormat="1" applyFont="1" applyBorder="1" applyAlignment="1">
      <alignment wrapText="1"/>
    </xf>
    <xf numFmtId="165" fontId="10" fillId="0" borderId="21" xfId="1" applyNumberFormat="1" applyFont="1" applyBorder="1" applyAlignment="1">
      <alignment wrapText="1"/>
    </xf>
    <xf numFmtId="165" fontId="12" fillId="0" borderId="0" xfId="1" applyNumberFormat="1" applyFont="1"/>
    <xf numFmtId="3" fontId="2" fillId="0" borderId="0" xfId="1" applyNumberFormat="1" applyFont="1"/>
    <xf numFmtId="0" fontId="12" fillId="0" borderId="0" xfId="1" applyFont="1"/>
    <xf numFmtId="0" fontId="4" fillId="3" borderId="25" xfId="1" applyFont="1" applyFill="1" applyBorder="1" applyAlignment="1">
      <alignment horizontal="right" wrapText="1"/>
    </xf>
    <xf numFmtId="3" fontId="10" fillId="0" borderId="25" xfId="1" applyNumberFormat="1" applyFont="1" applyBorder="1" applyAlignment="1">
      <alignment wrapText="1"/>
    </xf>
    <xf numFmtId="0" fontId="4" fillId="3" borderId="20" xfId="1" applyFont="1" applyFill="1" applyBorder="1" applyAlignment="1">
      <alignment horizontal="right" wrapText="1"/>
    </xf>
    <xf numFmtId="165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165" fontId="10" fillId="0" borderId="22" xfId="1" applyNumberFormat="1" applyFont="1" applyBorder="1" applyAlignment="1">
      <alignment horizontal="right" vertical="center" wrapText="1"/>
    </xf>
    <xf numFmtId="165" fontId="1" fillId="0" borderId="0" xfId="1" applyNumberFormat="1"/>
    <xf numFmtId="0" fontId="4" fillId="3" borderId="23" xfId="1" applyFont="1" applyFill="1" applyBorder="1" applyAlignment="1">
      <alignment horizontal="right" wrapText="1"/>
    </xf>
    <xf numFmtId="165" fontId="10" fillId="0" borderId="25" xfId="1" applyNumberFormat="1" applyFont="1" applyBorder="1" applyAlignment="1">
      <alignment horizontal="right" vertical="center" wrapText="1"/>
    </xf>
    <xf numFmtId="165" fontId="10" fillId="0" borderId="26" xfId="1" applyNumberFormat="1" applyFont="1" applyBorder="1" applyAlignment="1">
      <alignment horizontal="right" vertical="center" wrapText="1"/>
    </xf>
    <xf numFmtId="0" fontId="6" fillId="4" borderId="24" xfId="1" applyFont="1" applyFill="1" applyBorder="1" applyAlignment="1">
      <alignment horizontal="right" wrapText="1"/>
    </xf>
    <xf numFmtId="0" fontId="11" fillId="4" borderId="25" xfId="1" applyFont="1" applyFill="1" applyBorder="1" applyAlignment="1">
      <alignment horizontal="right" wrapText="1"/>
    </xf>
    <xf numFmtId="165" fontId="4" fillId="4" borderId="25" xfId="1" applyNumberFormat="1" applyFont="1" applyFill="1" applyBorder="1" applyAlignment="1">
      <alignment horizontal="right"/>
    </xf>
    <xf numFmtId="0" fontId="13" fillId="0" borderId="0" xfId="1" applyFont="1" applyAlignment="1">
      <alignment vertical="center"/>
    </xf>
    <xf numFmtId="0" fontId="14" fillId="0" borderId="0" xfId="1" applyFont="1" applyAlignment="1">
      <alignment horizontal="left" vertical="center" indent="4"/>
    </xf>
    <xf numFmtId="0" fontId="4" fillId="5" borderId="7" xfId="1" applyFont="1" applyFill="1" applyBorder="1" applyAlignment="1">
      <alignment horizontal="center"/>
    </xf>
    <xf numFmtId="0" fontId="5" fillId="5" borderId="7" xfId="1" applyFont="1" applyFill="1" applyBorder="1" applyAlignment="1">
      <alignment horizontal="center"/>
    </xf>
    <xf numFmtId="0" fontId="5" fillId="5" borderId="11" xfId="1" applyFont="1" applyFill="1" applyBorder="1" applyAlignment="1">
      <alignment horizontal="center"/>
    </xf>
    <xf numFmtId="0" fontId="4" fillId="5" borderId="12" xfId="1" applyFont="1" applyFill="1" applyBorder="1" applyAlignment="1">
      <alignment horizontal="left" wrapText="1"/>
    </xf>
    <xf numFmtId="0" fontId="4" fillId="5" borderId="13" xfId="1" applyFont="1" applyFill="1" applyBorder="1" applyAlignment="1">
      <alignment horizontal="left" wrapText="1"/>
    </xf>
    <xf numFmtId="0" fontId="4" fillId="5" borderId="15" xfId="1" applyFont="1" applyFill="1" applyBorder="1" applyAlignment="1">
      <alignment horizontal="center"/>
    </xf>
    <xf numFmtId="0" fontId="4" fillId="5" borderId="16" xfId="1" applyFont="1" applyFill="1" applyBorder="1" applyAlignment="1">
      <alignment horizontal="left" wrapText="1"/>
    </xf>
    <xf numFmtId="0" fontId="4" fillId="5" borderId="18" xfId="1" applyFont="1" applyFill="1" applyBorder="1" applyAlignment="1">
      <alignment horizontal="left" wrapText="1"/>
    </xf>
    <xf numFmtId="0" fontId="2" fillId="6" borderId="20" xfId="1" applyFont="1" applyFill="1" applyBorder="1" applyAlignment="1">
      <alignment horizontal="right" wrapText="1"/>
    </xf>
    <xf numFmtId="0" fontId="2" fillId="6" borderId="21" xfId="1" applyFont="1" applyFill="1" applyBorder="1" applyAlignment="1">
      <alignment horizontal="right" wrapText="1"/>
    </xf>
    <xf numFmtId="165" fontId="2" fillId="6" borderId="28" xfId="1" applyNumberFormat="1" applyFont="1" applyFill="1" applyBorder="1" applyAlignment="1">
      <alignment horizontal="right" wrapText="1"/>
    </xf>
    <xf numFmtId="0" fontId="2" fillId="6" borderId="28" xfId="1" applyFont="1" applyFill="1" applyBorder="1" applyAlignment="1">
      <alignment horizontal="right" wrapText="1"/>
    </xf>
    <xf numFmtId="165" fontId="2" fillId="6" borderId="29" xfId="1" applyNumberFormat="1" applyFont="1" applyFill="1" applyBorder="1" applyAlignment="1">
      <alignment horizontal="right" wrapText="1"/>
    </xf>
    <xf numFmtId="0" fontId="6" fillId="6" borderId="27" xfId="1" applyFont="1" applyFill="1" applyBorder="1" applyAlignment="1">
      <alignment horizontal="left" wrapText="1"/>
    </xf>
    <xf numFmtId="0" fontId="7" fillId="6" borderId="28" xfId="1" applyFont="1" applyFill="1" applyBorder="1" applyAlignment="1">
      <alignment wrapText="1"/>
    </xf>
    <xf numFmtId="0" fontId="6" fillId="6" borderId="19" xfId="1" applyFont="1" applyFill="1" applyBorder="1" applyAlignment="1">
      <alignment horizontal="left" wrapText="1"/>
    </xf>
    <xf numFmtId="0" fontId="7" fillId="6" borderId="20" xfId="1" applyFont="1" applyFill="1" applyBorder="1" applyAlignment="1">
      <alignment wrapText="1"/>
    </xf>
    <xf numFmtId="164" fontId="2" fillId="0" borderId="1" xfId="1" applyNumberFormat="1" applyFont="1" applyBorder="1" applyAlignment="1">
      <alignment horizontal="right" vertical="top" wrapText="1"/>
    </xf>
    <xf numFmtId="164" fontId="2" fillId="0" borderId="2" xfId="1" applyNumberFormat="1" applyFont="1" applyBorder="1" applyAlignment="1">
      <alignment horizontal="right" vertical="top" wrapText="1"/>
    </xf>
    <xf numFmtId="164" fontId="2" fillId="0" borderId="3" xfId="1" applyNumberFormat="1" applyFont="1" applyBorder="1" applyAlignment="1">
      <alignment horizontal="right" vertical="top" wrapText="1"/>
    </xf>
    <xf numFmtId="0" fontId="3" fillId="2" borderId="4" xfId="1" applyFont="1" applyFill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4" fillId="5" borderId="8" xfId="1" applyFont="1" applyFill="1" applyBorder="1"/>
    <xf numFmtId="0" fontId="4" fillId="5" borderId="9" xfId="1" applyFont="1" applyFill="1" applyBorder="1"/>
    <xf numFmtId="0" fontId="4" fillId="5" borderId="10" xfId="1" applyFont="1" applyFill="1" applyBorder="1"/>
    <xf numFmtId="0" fontId="4" fillId="5" borderId="14" xfId="1" applyFont="1" applyFill="1" applyBorder="1" applyAlignment="1">
      <alignment horizontal="left" wrapText="1"/>
    </xf>
    <xf numFmtId="0" fontId="4" fillId="5" borderId="10" xfId="1" applyFont="1" applyFill="1" applyBorder="1" applyAlignment="1">
      <alignment horizontal="left" wrapText="1"/>
    </xf>
    <xf numFmtId="0" fontId="4" fillId="5" borderId="17" xfId="1" applyFont="1" applyFill="1" applyBorder="1" applyAlignment="1">
      <alignment horizontal="left" wrapText="1"/>
    </xf>
    <xf numFmtId="0" fontId="4" fillId="5" borderId="16" xfId="1" applyFont="1" applyFill="1" applyBorder="1" applyAlignment="1">
      <alignment horizontal="left" wrapText="1"/>
    </xf>
  </cellXfs>
  <cellStyles count="3">
    <cellStyle name="Normal_Oldrun-ii Hallgr 2 umr 2003" xfId="2" xr:uid="{9B9A5A39-BFB1-479D-B19D-A0FBD9FE25A2}"/>
    <cellStyle name="Venjulegt" xfId="0" builtinId="0"/>
    <cellStyle name="Venjulegt 2" xfId="1" xr:uid="{B80B6BFE-BA50-4F8A-9835-365E97941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ggjaldastofnanir\Rekstur%20samanbur&#240;ur%20heimila\Rekstur%20RAI1%20samb%201999%20til%202001\Rekstur%20RAI1%20samb%2099%20til%2002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hermann\LOCALS~1\Temp\n.notes.data\Rek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ggjaldastofnanir\Rekstur%20samanbur&#240;ur%20heimila\Rekstur%20RAI1%20samb%201999%20til%202001\Rekstur%20heildarsambur&#240;ur%201999%20til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0"/>
      <sheetName val="Sheet9"/>
      <sheetName val="Fjárv99T02"/>
      <sheetName val="PivFlDv01"/>
      <sheetName val="FL495"/>
      <sheetName val="FL495 01 (2)"/>
      <sheetName val="FL495 01"/>
      <sheetName val="FlDv00"/>
      <sheetName val="FlDv99"/>
      <sheetName val="Sheet5"/>
      <sheetName val="Sheet4"/>
      <sheetName val="Rekst99til01"/>
      <sheetName val="Form01"/>
      <sheetName val="Dagv01"/>
      <sheetName val="Þjón01"/>
      <sheetName val="Hjúk01"/>
      <sheetName val="Dagv00"/>
      <sheetName val="Þjónr00"/>
      <sheetName val="Hjúr00"/>
      <sheetName val="Form00"/>
      <sheetName val="Dagvist99"/>
      <sheetName val="Þjónusta99"/>
      <sheetName val="Hjúkrun99"/>
      <sheetName val="Form99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Áætl01 (2)"/>
      <sheetName val="Áætl-rek 01"/>
      <sheetName val="Rekyfirl áætl"/>
      <sheetName val="Sheet4"/>
      <sheetName val="Áætl01"/>
      <sheetName val="Rekyfirlit"/>
      <sheetName val="Rekyfirlit (2)"/>
      <sheetName val="Áætlun 2002"/>
      <sheetName val="Rek00"/>
      <sheetName val="Ársreikn01"/>
      <sheetName val="Rek01"/>
      <sheetName val="Kostn á legud"/>
      <sheetName val="Rek00 (2)"/>
      <sheetName val="Rek01 (2)"/>
      <sheetName val="matur"/>
      <sheetName val="hjúkrun"/>
      <sheetName val="Hreinl"/>
      <sheetName val="Húsn"/>
      <sheetName val="Læknir"/>
      <sheetName val="Akstur"/>
      <sheetName val="Orka"/>
      <sheetName val="Eldhús"/>
      <sheetName val="Legud 01"/>
      <sheetName val="Legud áætl 01"/>
      <sheetName val="Laun áætlun"/>
      <sheetName val="Laun"/>
      <sheetName val="Laun sundurliðun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E23">
            <v>224800000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unDagv"/>
      <sheetName val="LaunÞjón"/>
      <sheetName val="LaunHjúkr"/>
      <sheetName val="MeðRAI"/>
      <sheetName val="Halli"/>
      <sheetName val="Hjúkr"/>
      <sheetName val="Þjónur"/>
      <sheetName val="Dagvist"/>
      <sheetName val="DDagvist"/>
      <sheetName val="DDagv"/>
      <sheetName val="Sheet1"/>
      <sheetName val="Yfirlit"/>
      <sheetName val="FjRýma"/>
      <sheetName val="RAI"/>
      <sheetName val="ReksSbmára"/>
      <sheetName val="ReksSbmára (2)"/>
      <sheetName val="ReksSbmára (3)"/>
      <sheetName val="Rekst99til02"/>
      <sheetName val="Fjárveiting99T02"/>
      <sheetName val="Fjárveiting"/>
      <sheetName val="PivFl495"/>
      <sheetName val="Fldst99T02"/>
      <sheetName val="PivFv"/>
      <sheetName val="Fjárv99T02"/>
      <sheetName val="Fl495dst99T02"/>
    </sheetNames>
    <sheetDataSet>
      <sheetData sheetId="0" refreshError="1"/>
      <sheetData sheetId="1" refreshError="1"/>
      <sheetData sheetId="2">
        <row r="2">
          <cell r="B2">
            <v>0.06</v>
          </cell>
        </row>
        <row r="27">
          <cell r="J27">
            <v>1.0716314999999998</v>
          </cell>
        </row>
        <row r="28">
          <cell r="J28">
            <v>1.0821458099999999</v>
          </cell>
        </row>
        <row r="29">
          <cell r="J29">
            <v>1.0609252349999998</v>
          </cell>
        </row>
        <row r="30">
          <cell r="J30">
            <v>1.0658939549999999</v>
          </cell>
        </row>
        <row r="31">
          <cell r="J31">
            <v>1.2810293237000001</v>
          </cell>
        </row>
        <row r="32">
          <cell r="J32">
            <v>1.0609252349999998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E449-D69E-4008-BE05-0B80212686F6}">
  <sheetPr>
    <tabColor rgb="FF00B050"/>
    <pageSetUpPr fitToPage="1"/>
  </sheetPr>
  <dimension ref="B1:K122"/>
  <sheetViews>
    <sheetView tabSelected="1" zoomScaleNormal="100" zoomScaleSheetLayoutView="90" workbookViewId="0">
      <pane ySplit="4" topLeftCell="A5" activePane="bottomLeft" state="frozen"/>
      <selection activeCell="D1" sqref="D1"/>
      <selection pane="bottomLeft" activeCell="B8" sqref="B8"/>
    </sheetView>
  </sheetViews>
  <sheetFormatPr defaultColWidth="17.796875" defaultRowHeight="12.75" x14ac:dyDescent="0.35"/>
  <cols>
    <col min="1" max="1" width="3.265625" style="1" customWidth="1"/>
    <col min="2" max="2" width="40.59765625" style="1" bestFit="1" customWidth="1"/>
    <col min="3" max="3" width="22.53125" style="1" customWidth="1"/>
    <col min="4" max="4" width="9.06640625" style="1" bestFit="1" customWidth="1"/>
    <col min="5" max="5" width="5.19921875" style="1" bestFit="1" customWidth="1"/>
    <col min="6" max="6" width="18.46484375" style="1" bestFit="1" customWidth="1"/>
    <col min="7" max="7" width="8.265625" style="1" bestFit="1" customWidth="1"/>
    <col min="8" max="8" width="9" style="1" bestFit="1" customWidth="1"/>
    <col min="9" max="9" width="5.19921875" style="1" bestFit="1" customWidth="1"/>
    <col min="10" max="10" width="24.73046875" style="1" bestFit="1" customWidth="1"/>
    <col min="11" max="11" width="9.53125" style="1" customWidth="1"/>
    <col min="12" max="16384" width="17.796875" style="1"/>
  </cols>
  <sheetData>
    <row r="1" spans="2:11" ht="18" customHeight="1" x14ac:dyDescent="0.35">
      <c r="B1" s="72">
        <v>46204</v>
      </c>
      <c r="C1" s="73"/>
      <c r="D1" s="73"/>
      <c r="E1" s="73"/>
      <c r="F1" s="73"/>
      <c r="G1" s="73"/>
      <c r="H1" s="73"/>
      <c r="I1" s="73"/>
      <c r="J1" s="73"/>
      <c r="K1" s="74"/>
    </row>
    <row r="2" spans="2:11" ht="30" customHeight="1" x14ac:dyDescent="0.75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7"/>
    </row>
    <row r="3" spans="2:11" ht="30" customHeight="1" thickBot="1" x14ac:dyDescent="0.45">
      <c r="B3" s="55"/>
      <c r="C3" s="56"/>
      <c r="D3" s="78" t="s">
        <v>1</v>
      </c>
      <c r="E3" s="79"/>
      <c r="F3" s="80"/>
      <c r="G3" s="55" t="s">
        <v>2</v>
      </c>
      <c r="H3" s="78" t="s">
        <v>3</v>
      </c>
      <c r="I3" s="79"/>
      <c r="J3" s="80"/>
      <c r="K3" s="57"/>
    </row>
    <row r="4" spans="2:11" ht="26" customHeight="1" x14ac:dyDescent="0.4">
      <c r="B4" s="58" t="s">
        <v>4</v>
      </c>
      <c r="C4" s="58" t="s">
        <v>5</v>
      </c>
      <c r="D4" s="59" t="s">
        <v>6</v>
      </c>
      <c r="E4" s="81" t="s">
        <v>7</v>
      </c>
      <c r="F4" s="82"/>
      <c r="G4" s="60" t="s">
        <v>8</v>
      </c>
      <c r="H4" s="61" t="s">
        <v>6</v>
      </c>
      <c r="I4" s="83" t="s">
        <v>7</v>
      </c>
      <c r="J4" s="84"/>
      <c r="K4" s="62" t="s">
        <v>9</v>
      </c>
    </row>
    <row r="5" spans="2:11" ht="16.05" customHeight="1" thickBot="1" x14ac:dyDescent="0.45">
      <c r="B5" s="2"/>
      <c r="C5" s="3"/>
      <c r="D5" s="4"/>
      <c r="E5" s="4"/>
      <c r="F5" s="4"/>
      <c r="G5" s="4"/>
      <c r="H5" s="4"/>
      <c r="I5" s="4"/>
      <c r="J5" s="4"/>
      <c r="K5" s="5"/>
    </row>
    <row r="6" spans="2:11" ht="20.25" customHeight="1" thickBot="1" x14ac:dyDescent="0.55000000000000004">
      <c r="B6" s="70" t="s">
        <v>10</v>
      </c>
      <c r="C6" s="71"/>
      <c r="D6" s="63"/>
      <c r="E6" s="63"/>
      <c r="F6" s="63"/>
      <c r="G6" s="63"/>
      <c r="H6" s="63"/>
      <c r="I6" s="63"/>
      <c r="J6" s="63"/>
      <c r="K6" s="64"/>
    </row>
    <row r="7" spans="2:11" ht="13.5" x14ac:dyDescent="0.35">
      <c r="B7" s="6" t="s">
        <v>11</v>
      </c>
      <c r="C7" s="7" t="s">
        <v>12</v>
      </c>
      <c r="D7" s="8">
        <v>80</v>
      </c>
      <c r="E7" s="8">
        <v>3</v>
      </c>
      <c r="F7" s="9" t="s">
        <v>13</v>
      </c>
      <c r="G7" s="8"/>
      <c r="H7" s="8"/>
      <c r="I7" s="8">
        <v>0</v>
      </c>
      <c r="J7" s="9"/>
      <c r="K7" s="10">
        <f t="shared" ref="K7:K35" si="0">SUM(D7:I7)</f>
        <v>83</v>
      </c>
    </row>
    <row r="8" spans="2:11" ht="13.5" x14ac:dyDescent="0.35">
      <c r="B8" s="12" t="s">
        <v>14</v>
      </c>
      <c r="C8" s="13" t="s">
        <v>12</v>
      </c>
      <c r="D8" s="8">
        <v>149</v>
      </c>
      <c r="E8" s="8">
        <v>44</v>
      </c>
      <c r="F8" s="9" t="s">
        <v>15</v>
      </c>
      <c r="G8" s="8"/>
      <c r="H8" s="8">
        <v>15</v>
      </c>
      <c r="I8" s="8">
        <f>68-24-9</f>
        <v>35</v>
      </c>
      <c r="J8" s="9" t="s">
        <v>16</v>
      </c>
      <c r="K8" s="10">
        <f t="shared" si="0"/>
        <v>243</v>
      </c>
    </row>
    <row r="9" spans="2:11" ht="13.5" x14ac:dyDescent="0.35">
      <c r="B9" s="12" t="s">
        <v>17</v>
      </c>
      <c r="C9" s="13" t="s">
        <v>12</v>
      </c>
      <c r="D9" s="8">
        <v>0</v>
      </c>
      <c r="E9" s="8"/>
      <c r="F9" s="9"/>
      <c r="G9" s="8"/>
      <c r="H9" s="8"/>
      <c r="I9" s="8">
        <v>23</v>
      </c>
      <c r="J9" s="9" t="s">
        <v>16</v>
      </c>
      <c r="K9" s="10">
        <f t="shared" si="0"/>
        <v>23</v>
      </c>
    </row>
    <row r="10" spans="2:11" ht="13.5" x14ac:dyDescent="0.35">
      <c r="B10" s="12" t="s">
        <v>18</v>
      </c>
      <c r="C10" s="13" t="s">
        <v>12</v>
      </c>
      <c r="D10" s="8">
        <v>165</v>
      </c>
      <c r="E10" s="8"/>
      <c r="F10" s="9"/>
      <c r="G10" s="8"/>
      <c r="H10" s="8"/>
      <c r="I10" s="8">
        <v>0</v>
      </c>
      <c r="J10" s="9"/>
      <c r="K10" s="10">
        <f t="shared" si="0"/>
        <v>165</v>
      </c>
    </row>
    <row r="11" spans="2:11" ht="13.5" x14ac:dyDescent="0.35">
      <c r="B11" s="12" t="s">
        <v>19</v>
      </c>
      <c r="C11" s="13" t="s">
        <v>12</v>
      </c>
      <c r="D11" s="8">
        <v>0</v>
      </c>
      <c r="E11" s="8"/>
      <c r="F11" s="9"/>
      <c r="G11" s="8"/>
      <c r="H11" s="8"/>
      <c r="I11" s="8">
        <v>24</v>
      </c>
      <c r="J11" s="9" t="s">
        <v>16</v>
      </c>
      <c r="K11" s="10">
        <f t="shared" si="0"/>
        <v>24</v>
      </c>
    </row>
    <row r="12" spans="2:11" ht="13.5" x14ac:dyDescent="0.35">
      <c r="B12" s="12" t="s">
        <v>20</v>
      </c>
      <c r="C12" s="13" t="s">
        <v>12</v>
      </c>
      <c r="D12" s="8">
        <v>195</v>
      </c>
      <c r="E12" s="8"/>
      <c r="F12" s="9"/>
      <c r="G12" s="8"/>
      <c r="H12" s="8"/>
      <c r="I12" s="8">
        <v>60</v>
      </c>
      <c r="J12" s="9" t="s">
        <v>21</v>
      </c>
      <c r="K12" s="10">
        <f t="shared" si="0"/>
        <v>255</v>
      </c>
    </row>
    <row r="13" spans="2:11" ht="13.5" x14ac:dyDescent="0.35">
      <c r="B13" s="12" t="s">
        <v>22</v>
      </c>
      <c r="C13" s="13" t="s">
        <v>12</v>
      </c>
      <c r="D13" s="8">
        <v>70</v>
      </c>
      <c r="E13" s="8">
        <v>11</v>
      </c>
      <c r="F13" s="9" t="s">
        <v>15</v>
      </c>
      <c r="G13" s="8"/>
      <c r="H13" s="8"/>
      <c r="I13" s="8">
        <v>0</v>
      </c>
      <c r="J13" s="9"/>
      <c r="K13" s="10">
        <f t="shared" si="0"/>
        <v>81</v>
      </c>
    </row>
    <row r="14" spans="2:11" ht="13.5" x14ac:dyDescent="0.35">
      <c r="B14" s="12" t="s">
        <v>23</v>
      </c>
      <c r="C14" s="13" t="s">
        <v>12</v>
      </c>
      <c r="D14" s="8">
        <v>99</v>
      </c>
      <c r="E14" s="8"/>
      <c r="F14" s="9"/>
      <c r="G14" s="8"/>
      <c r="H14" s="8">
        <v>30</v>
      </c>
      <c r="I14" s="8">
        <v>0</v>
      </c>
      <c r="J14" s="9"/>
      <c r="K14" s="10">
        <f t="shared" si="0"/>
        <v>129</v>
      </c>
    </row>
    <row r="15" spans="2:11" ht="13.5" x14ac:dyDescent="0.35">
      <c r="B15" s="14" t="s">
        <v>24</v>
      </c>
      <c r="C15" s="13" t="s">
        <v>12</v>
      </c>
      <c r="D15" s="8">
        <v>0</v>
      </c>
      <c r="E15" s="8"/>
      <c r="F15" s="9"/>
      <c r="G15" s="8"/>
      <c r="H15" s="8"/>
      <c r="I15" s="8">
        <v>46</v>
      </c>
      <c r="J15" s="9" t="s">
        <v>25</v>
      </c>
      <c r="K15" s="10">
        <f t="shared" si="0"/>
        <v>46</v>
      </c>
    </row>
    <row r="16" spans="2:11" ht="13.5" x14ac:dyDescent="0.35">
      <c r="B16" s="12" t="s">
        <v>26</v>
      </c>
      <c r="C16" s="13" t="s">
        <v>12</v>
      </c>
      <c r="D16" s="8">
        <v>0</v>
      </c>
      <c r="E16" s="8"/>
      <c r="F16" s="9"/>
      <c r="G16" s="8"/>
      <c r="H16" s="8"/>
      <c r="I16" s="8">
        <v>70</v>
      </c>
      <c r="J16" s="9" t="s">
        <v>27</v>
      </c>
      <c r="K16" s="10">
        <f t="shared" si="0"/>
        <v>70</v>
      </c>
    </row>
    <row r="17" spans="2:11" ht="13.5" x14ac:dyDescent="0.35">
      <c r="B17" s="12" t="s">
        <v>28</v>
      </c>
      <c r="C17" s="13" t="s">
        <v>12</v>
      </c>
      <c r="D17" s="8">
        <v>84</v>
      </c>
      <c r="E17" s="8">
        <v>30</v>
      </c>
      <c r="F17" s="9" t="s">
        <v>29</v>
      </c>
      <c r="G17" s="8"/>
      <c r="H17" s="8"/>
      <c r="I17" s="8">
        <v>0</v>
      </c>
      <c r="J17" s="9"/>
      <c r="K17" s="10">
        <f t="shared" si="0"/>
        <v>114</v>
      </c>
    </row>
    <row r="18" spans="2:11" ht="13.5" x14ac:dyDescent="0.35">
      <c r="B18" s="12" t="s">
        <v>30</v>
      </c>
      <c r="C18" s="13" t="s">
        <v>12</v>
      </c>
      <c r="D18" s="8">
        <v>113</v>
      </c>
      <c r="E18" s="8"/>
      <c r="F18" s="9"/>
      <c r="G18" s="8"/>
      <c r="H18" s="8"/>
      <c r="I18" s="8">
        <v>22</v>
      </c>
      <c r="J18" s="9" t="s">
        <v>16</v>
      </c>
      <c r="K18" s="10">
        <f t="shared" si="0"/>
        <v>135</v>
      </c>
    </row>
    <row r="19" spans="2:11" ht="13.5" x14ac:dyDescent="0.35">
      <c r="B19" s="12" t="s">
        <v>31</v>
      </c>
      <c r="C19" s="13" t="s">
        <v>12</v>
      </c>
      <c r="D19" s="8">
        <v>92</v>
      </c>
      <c r="E19" s="8"/>
      <c r="F19" s="9"/>
      <c r="G19" s="8"/>
      <c r="H19" s="8"/>
      <c r="I19" s="8">
        <v>0</v>
      </c>
      <c r="J19" s="9"/>
      <c r="K19" s="10">
        <f t="shared" si="0"/>
        <v>92</v>
      </c>
    </row>
    <row r="20" spans="2:11" ht="13.5" x14ac:dyDescent="0.35">
      <c r="B20" s="12" t="s">
        <v>32</v>
      </c>
      <c r="C20" s="13" t="s">
        <v>12</v>
      </c>
      <c r="D20" s="8">
        <v>0</v>
      </c>
      <c r="E20" s="8"/>
      <c r="F20" s="9"/>
      <c r="G20" s="8"/>
      <c r="H20" s="8"/>
      <c r="I20" s="8">
        <v>18</v>
      </c>
      <c r="J20" s="9" t="s">
        <v>16</v>
      </c>
      <c r="K20" s="10">
        <f t="shared" si="0"/>
        <v>18</v>
      </c>
    </row>
    <row r="21" spans="2:11" ht="13.5" x14ac:dyDescent="0.35">
      <c r="B21" s="12" t="s">
        <v>33</v>
      </c>
      <c r="C21" s="13" t="s">
        <v>12</v>
      </c>
      <c r="D21" s="8">
        <v>0</v>
      </c>
      <c r="E21" s="8"/>
      <c r="F21" s="9"/>
      <c r="G21" s="8"/>
      <c r="H21" s="8">
        <v>50</v>
      </c>
      <c r="I21" s="8">
        <v>0</v>
      </c>
      <c r="J21" s="9"/>
      <c r="K21" s="10">
        <f t="shared" si="0"/>
        <v>50</v>
      </c>
    </row>
    <row r="22" spans="2:11" ht="13.5" x14ac:dyDescent="0.35">
      <c r="B22" s="14" t="s">
        <v>34</v>
      </c>
      <c r="C22" s="13" t="s">
        <v>12</v>
      </c>
      <c r="D22" s="8">
        <v>0</v>
      </c>
      <c r="E22" s="8"/>
      <c r="F22" s="9"/>
      <c r="G22" s="8"/>
      <c r="H22" s="8"/>
      <c r="I22" s="8">
        <v>24</v>
      </c>
      <c r="J22" s="9" t="s">
        <v>16</v>
      </c>
      <c r="K22" s="10">
        <f t="shared" si="0"/>
        <v>24</v>
      </c>
    </row>
    <row r="23" spans="2:11" ht="13.5" x14ac:dyDescent="0.35">
      <c r="B23" s="15" t="s">
        <v>35</v>
      </c>
      <c r="C23" s="13" t="s">
        <v>12</v>
      </c>
      <c r="D23" s="8">
        <v>0</v>
      </c>
      <c r="E23" s="8"/>
      <c r="F23" s="9"/>
      <c r="G23" s="8"/>
      <c r="H23" s="8"/>
      <c r="I23" s="16">
        <v>0</v>
      </c>
      <c r="J23" s="17"/>
      <c r="K23" s="10">
        <f t="shared" si="0"/>
        <v>0</v>
      </c>
    </row>
    <row r="24" spans="2:11" ht="13.5" x14ac:dyDescent="0.35">
      <c r="B24" s="12" t="s">
        <v>36</v>
      </c>
      <c r="C24" s="13" t="s">
        <v>37</v>
      </c>
      <c r="D24" s="8">
        <v>0</v>
      </c>
      <c r="E24" s="8"/>
      <c r="F24" s="9"/>
      <c r="G24" s="8"/>
      <c r="H24" s="8"/>
      <c r="I24" s="8">
        <v>23</v>
      </c>
      <c r="J24" s="9" t="s">
        <v>16</v>
      </c>
      <c r="K24" s="10">
        <f t="shared" si="0"/>
        <v>23</v>
      </c>
    </row>
    <row r="25" spans="2:11" ht="13.5" x14ac:dyDescent="0.35">
      <c r="B25" s="12" t="s">
        <v>38</v>
      </c>
      <c r="C25" s="13" t="s">
        <v>37</v>
      </c>
      <c r="D25" s="8">
        <v>202</v>
      </c>
      <c r="E25" s="8"/>
      <c r="F25" s="9"/>
      <c r="G25" s="8"/>
      <c r="H25" s="8">
        <v>26</v>
      </c>
      <c r="I25" s="8">
        <v>0</v>
      </c>
      <c r="J25" s="9"/>
      <c r="K25" s="10">
        <f t="shared" si="0"/>
        <v>228</v>
      </c>
    </row>
    <row r="26" spans="2:11" ht="13.9" customHeight="1" x14ac:dyDescent="0.35">
      <c r="B26" s="12" t="s">
        <v>39</v>
      </c>
      <c r="C26" s="13" t="s">
        <v>37</v>
      </c>
      <c r="D26" s="8">
        <v>71</v>
      </c>
      <c r="E26" s="8">
        <v>43</v>
      </c>
      <c r="F26" s="9" t="s">
        <v>15</v>
      </c>
      <c r="G26" s="8"/>
      <c r="H26" s="8">
        <v>14</v>
      </c>
      <c r="I26" s="8">
        <v>12</v>
      </c>
      <c r="J26" s="9" t="s">
        <v>16</v>
      </c>
      <c r="K26" s="10">
        <f t="shared" si="0"/>
        <v>140</v>
      </c>
    </row>
    <row r="27" spans="2:11" ht="13.5" x14ac:dyDescent="0.35">
      <c r="B27" s="12" t="s">
        <v>40</v>
      </c>
      <c r="C27" s="13" t="s">
        <v>41</v>
      </c>
      <c r="D27" s="8">
        <v>60</v>
      </c>
      <c r="E27" s="8"/>
      <c r="F27" s="9"/>
      <c r="G27" s="8"/>
      <c r="H27" s="8">
        <v>16</v>
      </c>
      <c r="I27" s="8">
        <v>4</v>
      </c>
      <c r="J27" s="9" t="s">
        <v>16</v>
      </c>
      <c r="K27" s="10">
        <f t="shared" si="0"/>
        <v>80</v>
      </c>
    </row>
    <row r="28" spans="2:11" ht="13.5" x14ac:dyDescent="0.35">
      <c r="B28" s="12" t="s">
        <v>42</v>
      </c>
      <c r="C28" s="13" t="s">
        <v>43</v>
      </c>
      <c r="D28" s="8">
        <v>100</v>
      </c>
      <c r="E28" s="8"/>
      <c r="F28" s="9"/>
      <c r="G28" s="8"/>
      <c r="H28" s="8"/>
      <c r="I28" s="8"/>
      <c r="J28" s="9"/>
      <c r="K28" s="10">
        <f t="shared" si="0"/>
        <v>100</v>
      </c>
    </row>
    <row r="29" spans="2:11" ht="13.5" x14ac:dyDescent="0.35">
      <c r="B29" s="12" t="s">
        <v>44</v>
      </c>
      <c r="C29" s="13" t="s">
        <v>43</v>
      </c>
      <c r="D29" s="8">
        <v>48</v>
      </c>
      <c r="E29" s="8"/>
      <c r="F29" s="9"/>
      <c r="G29" s="8"/>
      <c r="H29" s="8"/>
      <c r="I29" s="8"/>
      <c r="J29" s="9"/>
      <c r="K29" s="10">
        <f t="shared" si="0"/>
        <v>48</v>
      </c>
    </row>
    <row r="30" spans="2:11" ht="13.5" x14ac:dyDescent="0.35">
      <c r="B30" s="12" t="s">
        <v>45</v>
      </c>
      <c r="C30" s="13" t="s">
        <v>43</v>
      </c>
      <c r="D30" s="8">
        <v>58</v>
      </c>
      <c r="E30" s="8"/>
      <c r="F30" s="9"/>
      <c r="G30" s="8"/>
      <c r="H30" s="8">
        <v>21</v>
      </c>
      <c r="I30" s="8">
        <v>15</v>
      </c>
      <c r="J30" s="9" t="s">
        <v>16</v>
      </c>
      <c r="K30" s="10">
        <f t="shared" si="0"/>
        <v>94</v>
      </c>
    </row>
    <row r="31" spans="2:11" ht="13.5" x14ac:dyDescent="0.35">
      <c r="B31" s="12" t="s">
        <v>46</v>
      </c>
      <c r="C31" s="13" t="s">
        <v>43</v>
      </c>
      <c r="D31" s="8">
        <v>108</v>
      </c>
      <c r="E31" s="8"/>
      <c r="F31" s="9"/>
      <c r="G31" s="8"/>
      <c r="H31" s="8">
        <v>30</v>
      </c>
      <c r="I31" s="8">
        <v>0</v>
      </c>
      <c r="J31" s="9"/>
      <c r="K31" s="10">
        <f t="shared" si="0"/>
        <v>138</v>
      </c>
    </row>
    <row r="32" spans="2:11" ht="13.5" x14ac:dyDescent="0.35">
      <c r="B32" s="12" t="s">
        <v>47</v>
      </c>
      <c r="C32" s="13" t="s">
        <v>43</v>
      </c>
      <c r="D32" s="8">
        <v>0</v>
      </c>
      <c r="E32" s="8"/>
      <c r="F32" s="9"/>
      <c r="G32" s="8"/>
      <c r="H32" s="8"/>
      <c r="I32" s="8">
        <v>20</v>
      </c>
      <c r="J32" s="9" t="s">
        <v>16</v>
      </c>
      <c r="K32" s="10">
        <f t="shared" si="0"/>
        <v>20</v>
      </c>
    </row>
    <row r="33" spans="2:11" ht="13.5" x14ac:dyDescent="0.35">
      <c r="B33" s="12" t="s">
        <v>48</v>
      </c>
      <c r="C33" s="13" t="s">
        <v>49</v>
      </c>
      <c r="D33" s="8">
        <v>40</v>
      </c>
      <c r="E33" s="8"/>
      <c r="F33" s="9"/>
      <c r="G33" s="8"/>
      <c r="H33" s="8">
        <v>9</v>
      </c>
      <c r="I33" s="8">
        <v>15</v>
      </c>
      <c r="J33" s="9" t="s">
        <v>21</v>
      </c>
      <c r="K33" s="10">
        <f t="shared" si="0"/>
        <v>64</v>
      </c>
    </row>
    <row r="34" spans="2:11" ht="13.5" x14ac:dyDescent="0.35">
      <c r="B34" s="12" t="s">
        <v>50</v>
      </c>
      <c r="C34" s="13" t="s">
        <v>51</v>
      </c>
      <c r="D34" s="8">
        <v>0</v>
      </c>
      <c r="E34" s="8"/>
      <c r="F34" s="9"/>
      <c r="G34" s="8"/>
      <c r="H34" s="8"/>
      <c r="I34" s="8">
        <v>9</v>
      </c>
      <c r="J34" s="9" t="s">
        <v>16</v>
      </c>
      <c r="K34" s="10">
        <f t="shared" si="0"/>
        <v>9</v>
      </c>
    </row>
    <row r="35" spans="2:11" ht="13.9" thickBot="1" x14ac:dyDescent="0.4">
      <c r="B35" s="15" t="s">
        <v>52</v>
      </c>
      <c r="C35" s="13" t="s">
        <v>51</v>
      </c>
      <c r="D35" s="8">
        <v>35</v>
      </c>
      <c r="E35" s="8"/>
      <c r="F35" s="9"/>
      <c r="G35" s="8"/>
      <c r="H35" s="8"/>
      <c r="I35" s="8">
        <v>0</v>
      </c>
      <c r="J35" s="9"/>
      <c r="K35" s="10">
        <f t="shared" si="0"/>
        <v>35</v>
      </c>
    </row>
    <row r="36" spans="2:11" ht="19.05" customHeight="1" thickBot="1" x14ac:dyDescent="0.45">
      <c r="B36" s="18" t="s">
        <v>53</v>
      </c>
      <c r="C36" s="19"/>
      <c r="D36" s="20">
        <f>SUM(D7:D35)</f>
        <v>1769</v>
      </c>
      <c r="E36" s="20">
        <f>SUM(E7:E35)</f>
        <v>131</v>
      </c>
      <c r="F36" s="21"/>
      <c r="G36" s="20">
        <f t="shared" ref="G36:H36" si="1">SUM(G7:G35)</f>
        <v>0</v>
      </c>
      <c r="H36" s="20">
        <f t="shared" si="1"/>
        <v>211</v>
      </c>
      <c r="I36" s="20">
        <f>SUM(I7:I35)</f>
        <v>420</v>
      </c>
      <c r="J36" s="21"/>
      <c r="K36" s="22">
        <f>SUM(K7:K35)</f>
        <v>2531</v>
      </c>
    </row>
    <row r="37" spans="2:11" ht="15.4" thickBot="1" x14ac:dyDescent="0.45">
      <c r="B37" s="23"/>
      <c r="C37" s="24"/>
      <c r="D37" s="25"/>
      <c r="E37" s="25"/>
      <c r="F37" s="26"/>
      <c r="G37" s="26"/>
      <c r="H37" s="26"/>
      <c r="I37" s="25"/>
      <c r="J37" s="26"/>
      <c r="K37" s="27"/>
    </row>
    <row r="38" spans="2:11" ht="18" thickBot="1" x14ac:dyDescent="0.55000000000000004">
      <c r="B38" s="68" t="s">
        <v>54</v>
      </c>
      <c r="C38" s="69"/>
      <c r="D38" s="65"/>
      <c r="E38" s="65"/>
      <c r="F38" s="66"/>
      <c r="G38" s="66"/>
      <c r="H38" s="66"/>
      <c r="I38" s="65"/>
      <c r="J38" s="66"/>
      <c r="K38" s="67"/>
    </row>
    <row r="39" spans="2:11" ht="14.25" customHeight="1" x14ac:dyDescent="0.35">
      <c r="B39" s="12" t="s">
        <v>55</v>
      </c>
      <c r="C39" s="13" t="s">
        <v>56</v>
      </c>
      <c r="D39" s="8">
        <v>0</v>
      </c>
      <c r="E39" s="8"/>
      <c r="F39" s="9"/>
      <c r="G39" s="9"/>
      <c r="H39" s="9">
        <v>5</v>
      </c>
      <c r="I39" s="8">
        <v>0</v>
      </c>
      <c r="J39" s="9"/>
      <c r="K39" s="10">
        <f t="shared" ref="K39:K44" si="2">SUM(D39:I39)</f>
        <v>5</v>
      </c>
    </row>
    <row r="40" spans="2:11" ht="14.25" customHeight="1" x14ac:dyDescent="0.35">
      <c r="B40" s="12" t="s">
        <v>57</v>
      </c>
      <c r="C40" s="13" t="s">
        <v>58</v>
      </c>
      <c r="D40" s="8">
        <v>28</v>
      </c>
      <c r="E40" s="8"/>
      <c r="F40" s="9"/>
      <c r="G40" s="9"/>
      <c r="H40" s="9"/>
      <c r="I40" s="8">
        <v>0</v>
      </c>
      <c r="J40" s="9"/>
      <c r="K40" s="10">
        <f t="shared" si="2"/>
        <v>28</v>
      </c>
    </row>
    <row r="41" spans="2:11" ht="13.5" x14ac:dyDescent="0.35">
      <c r="B41" s="12" t="s">
        <v>59</v>
      </c>
      <c r="C41" s="13" t="s">
        <v>58</v>
      </c>
      <c r="D41" s="8">
        <v>140</v>
      </c>
      <c r="E41" s="8"/>
      <c r="F41" s="9"/>
      <c r="G41" s="9"/>
      <c r="H41" s="9"/>
      <c r="I41" s="8">
        <v>0</v>
      </c>
      <c r="J41" s="9"/>
      <c r="K41" s="10">
        <f t="shared" si="2"/>
        <v>140</v>
      </c>
    </row>
    <row r="42" spans="2:11" ht="13.5" x14ac:dyDescent="0.35">
      <c r="B42" s="12" t="s">
        <v>60</v>
      </c>
      <c r="C42" s="13" t="s">
        <v>58</v>
      </c>
      <c r="D42" s="8">
        <v>0</v>
      </c>
      <c r="E42" s="8"/>
      <c r="F42" s="9"/>
      <c r="G42" s="9"/>
      <c r="H42" s="9"/>
      <c r="I42" s="8">
        <v>0</v>
      </c>
      <c r="J42" s="9"/>
      <c r="K42" s="10">
        <f t="shared" si="2"/>
        <v>0</v>
      </c>
    </row>
    <row r="43" spans="2:11" ht="13.5" x14ac:dyDescent="0.35">
      <c r="B43" s="12" t="s">
        <v>61</v>
      </c>
      <c r="C43" s="13" t="s">
        <v>58</v>
      </c>
      <c r="D43" s="8">
        <v>0</v>
      </c>
      <c r="E43" s="28"/>
      <c r="F43" s="9"/>
      <c r="G43" s="9"/>
      <c r="H43" s="9">
        <v>18</v>
      </c>
      <c r="I43" s="8">
        <v>15</v>
      </c>
      <c r="J43" s="9" t="s">
        <v>16</v>
      </c>
      <c r="K43" s="10">
        <f t="shared" si="2"/>
        <v>33</v>
      </c>
    </row>
    <row r="44" spans="2:11" ht="13.9" thickBot="1" x14ac:dyDescent="0.4">
      <c r="B44" s="12" t="s">
        <v>62</v>
      </c>
      <c r="C44" s="13" t="s">
        <v>63</v>
      </c>
      <c r="D44" s="8"/>
      <c r="E44" s="28"/>
      <c r="F44" s="9"/>
      <c r="G44" s="9"/>
      <c r="H44" s="9">
        <v>8</v>
      </c>
      <c r="I44" s="8">
        <v>0</v>
      </c>
      <c r="J44" s="9"/>
      <c r="K44" s="10">
        <f t="shared" si="2"/>
        <v>8</v>
      </c>
    </row>
    <row r="45" spans="2:11" ht="19.05" customHeight="1" thickBot="1" x14ac:dyDescent="0.45">
      <c r="B45" s="18" t="s">
        <v>53</v>
      </c>
      <c r="C45" s="29"/>
      <c r="D45" s="30">
        <f>SUM(D39:D44)</f>
        <v>168</v>
      </c>
      <c r="E45" s="30">
        <f>SUM(E39:E44)</f>
        <v>0</v>
      </c>
      <c r="F45" s="31"/>
      <c r="G45" s="30">
        <f t="shared" ref="G45:H45" si="3">SUM(G39:G44)</f>
        <v>0</v>
      </c>
      <c r="H45" s="30">
        <f t="shared" si="3"/>
        <v>31</v>
      </c>
      <c r="I45" s="30">
        <f>SUM(I39:I44)</f>
        <v>15</v>
      </c>
      <c r="J45" s="31"/>
      <c r="K45" s="32">
        <f>SUM(K39:K44)</f>
        <v>214</v>
      </c>
    </row>
    <row r="46" spans="2:11" ht="15.4" thickBot="1" x14ac:dyDescent="0.45">
      <c r="B46" s="23"/>
      <c r="C46" s="33"/>
      <c r="D46" s="34"/>
      <c r="E46" s="34"/>
      <c r="F46" s="35"/>
      <c r="G46" s="35"/>
      <c r="H46" s="35"/>
      <c r="I46" s="34"/>
      <c r="J46" s="35"/>
      <c r="K46" s="36"/>
    </row>
    <row r="47" spans="2:11" ht="18" thickBot="1" x14ac:dyDescent="0.55000000000000004">
      <c r="B47" s="68" t="s">
        <v>64</v>
      </c>
      <c r="C47" s="69"/>
      <c r="D47" s="65"/>
      <c r="E47" s="65"/>
      <c r="F47" s="66"/>
      <c r="G47" s="66"/>
      <c r="H47" s="66"/>
      <c r="I47" s="65"/>
      <c r="J47" s="66"/>
      <c r="K47" s="67"/>
    </row>
    <row r="48" spans="2:11" ht="13.5" x14ac:dyDescent="0.35">
      <c r="B48" s="12" t="s">
        <v>65</v>
      </c>
      <c r="C48" s="13" t="s">
        <v>66</v>
      </c>
      <c r="D48" s="8">
        <v>75</v>
      </c>
      <c r="E48" s="8"/>
      <c r="F48" s="9"/>
      <c r="G48" s="8"/>
      <c r="H48" s="8">
        <v>20</v>
      </c>
      <c r="I48" s="8">
        <v>5</v>
      </c>
      <c r="J48" s="9" t="s">
        <v>16</v>
      </c>
      <c r="K48" s="10">
        <f t="shared" ref="K48:K58" si="4">SUM(D48:I48)</f>
        <v>100</v>
      </c>
    </row>
    <row r="49" spans="2:11" ht="13.5" x14ac:dyDescent="0.35">
      <c r="B49" s="12" t="s">
        <v>67</v>
      </c>
      <c r="C49" s="13" t="s">
        <v>68</v>
      </c>
      <c r="D49" s="37">
        <v>58</v>
      </c>
      <c r="E49" s="8"/>
      <c r="F49" s="9"/>
      <c r="G49" s="8"/>
      <c r="H49" s="8">
        <v>4</v>
      </c>
      <c r="I49" s="8">
        <v>1</v>
      </c>
      <c r="J49" s="9" t="s">
        <v>16</v>
      </c>
      <c r="K49" s="10">
        <f t="shared" si="4"/>
        <v>63</v>
      </c>
    </row>
    <row r="50" spans="2:11" ht="13.5" x14ac:dyDescent="0.35">
      <c r="B50" s="12" t="s">
        <v>69</v>
      </c>
      <c r="C50" s="13" t="s">
        <v>70</v>
      </c>
      <c r="D50" s="8">
        <v>11</v>
      </c>
      <c r="E50" s="8"/>
      <c r="F50" s="9"/>
      <c r="G50" s="8"/>
      <c r="H50" s="8"/>
      <c r="I50" s="8">
        <v>0</v>
      </c>
      <c r="J50" s="9"/>
      <c r="K50" s="10">
        <f t="shared" si="4"/>
        <v>11</v>
      </c>
    </row>
    <row r="51" spans="2:11" ht="14.25" customHeight="1" x14ac:dyDescent="0.35">
      <c r="B51" s="12" t="s">
        <v>71</v>
      </c>
      <c r="C51" s="13" t="s">
        <v>70</v>
      </c>
      <c r="D51" s="8">
        <v>0</v>
      </c>
      <c r="E51" s="8">
        <v>28</v>
      </c>
      <c r="F51" s="38" t="s">
        <v>72</v>
      </c>
      <c r="G51" s="8"/>
      <c r="H51" s="8"/>
      <c r="I51" s="8">
        <v>0</v>
      </c>
      <c r="J51" s="9"/>
      <c r="K51" s="10">
        <f t="shared" si="4"/>
        <v>28</v>
      </c>
    </row>
    <row r="52" spans="2:11" ht="15" customHeight="1" x14ac:dyDescent="0.35">
      <c r="B52" s="12" t="s">
        <v>73</v>
      </c>
      <c r="C52" s="13" t="s">
        <v>74</v>
      </c>
      <c r="D52" s="8">
        <v>14</v>
      </c>
      <c r="E52" s="8"/>
      <c r="F52" s="9"/>
      <c r="G52" s="8"/>
      <c r="H52" s="8"/>
      <c r="I52" s="8">
        <v>0</v>
      </c>
      <c r="J52" s="9"/>
      <c r="K52" s="10">
        <f t="shared" si="4"/>
        <v>14</v>
      </c>
    </row>
    <row r="53" spans="2:11" ht="13.5" x14ac:dyDescent="0.35">
      <c r="B53" s="12" t="s">
        <v>75</v>
      </c>
      <c r="C53" s="13" t="s">
        <v>76</v>
      </c>
      <c r="D53" s="8">
        <v>18</v>
      </c>
      <c r="E53" s="8"/>
      <c r="F53" s="9"/>
      <c r="G53" s="8"/>
      <c r="H53" s="8"/>
      <c r="I53" s="8">
        <v>0</v>
      </c>
      <c r="J53" s="9"/>
      <c r="K53" s="10">
        <f t="shared" si="4"/>
        <v>18</v>
      </c>
    </row>
    <row r="54" spans="2:11" ht="13.5" x14ac:dyDescent="0.35">
      <c r="B54" s="12" t="s">
        <v>77</v>
      </c>
      <c r="C54" s="13" t="s">
        <v>76</v>
      </c>
      <c r="D54" s="8">
        <v>0</v>
      </c>
      <c r="E54" s="8"/>
      <c r="F54" s="9"/>
      <c r="G54" s="8"/>
      <c r="H54" s="8">
        <v>5</v>
      </c>
      <c r="I54" s="8">
        <v>0</v>
      </c>
      <c r="J54" s="9"/>
      <c r="K54" s="10">
        <f t="shared" si="4"/>
        <v>5</v>
      </c>
    </row>
    <row r="55" spans="2:11" ht="13.5" x14ac:dyDescent="0.35">
      <c r="B55" s="12" t="s">
        <v>78</v>
      </c>
      <c r="C55" s="13" t="s">
        <v>79</v>
      </c>
      <c r="D55" s="8">
        <v>14</v>
      </c>
      <c r="E55" s="8"/>
      <c r="F55" s="9"/>
      <c r="G55" s="8">
        <v>2</v>
      </c>
      <c r="H55" s="8"/>
      <c r="I55" s="8">
        <v>0</v>
      </c>
      <c r="J55" s="9"/>
      <c r="K55" s="10">
        <f t="shared" si="4"/>
        <v>16</v>
      </c>
    </row>
    <row r="56" spans="2:11" ht="13.5" x14ac:dyDescent="0.35">
      <c r="B56" s="12" t="s">
        <v>80</v>
      </c>
      <c r="C56" s="13" t="s">
        <v>81</v>
      </c>
      <c r="D56" s="8">
        <v>18</v>
      </c>
      <c r="E56" s="8"/>
      <c r="F56" s="9"/>
      <c r="G56" s="8">
        <v>1</v>
      </c>
      <c r="H56" s="8"/>
      <c r="I56" s="8">
        <v>0</v>
      </c>
      <c r="J56" s="9"/>
      <c r="K56" s="10">
        <f t="shared" si="4"/>
        <v>19</v>
      </c>
    </row>
    <row r="57" spans="2:11" ht="13.5" customHeight="1" x14ac:dyDescent="0.35">
      <c r="B57" s="12" t="s">
        <v>82</v>
      </c>
      <c r="C57" s="13" t="s">
        <v>83</v>
      </c>
      <c r="D57" s="8">
        <v>20</v>
      </c>
      <c r="E57" s="8"/>
      <c r="F57" s="9"/>
      <c r="G57" s="8"/>
      <c r="H57" s="8"/>
      <c r="I57" s="8">
        <v>0</v>
      </c>
      <c r="J57" s="9"/>
      <c r="K57" s="10">
        <f t="shared" si="4"/>
        <v>20</v>
      </c>
    </row>
    <row r="58" spans="2:11" ht="13.9" thickBot="1" x14ac:dyDescent="0.4">
      <c r="B58" s="12" t="s">
        <v>84</v>
      </c>
      <c r="C58" s="13" t="s">
        <v>85</v>
      </c>
      <c r="D58" s="8">
        <v>10</v>
      </c>
      <c r="E58" s="8"/>
      <c r="F58" s="9"/>
      <c r="G58" s="8"/>
      <c r="H58" s="8"/>
      <c r="I58" s="37">
        <v>0</v>
      </c>
      <c r="J58" s="39"/>
      <c r="K58" s="10">
        <f t="shared" si="4"/>
        <v>10</v>
      </c>
    </row>
    <row r="59" spans="2:11" ht="19.05" customHeight="1" thickBot="1" x14ac:dyDescent="0.45">
      <c r="B59" s="18" t="s">
        <v>53</v>
      </c>
      <c r="C59" s="40"/>
      <c r="D59" s="20">
        <f>SUM(D48:D58)</f>
        <v>238</v>
      </c>
      <c r="E59" s="20">
        <f>SUM(E48:E58)</f>
        <v>28</v>
      </c>
      <c r="F59" s="41"/>
      <c r="G59" s="20">
        <f t="shared" ref="G59:H59" si="5">SUM(G48:G58)</f>
        <v>3</v>
      </c>
      <c r="H59" s="20">
        <f t="shared" si="5"/>
        <v>29</v>
      </c>
      <c r="I59" s="20">
        <f>SUM(I48:I58)</f>
        <v>6</v>
      </c>
      <c r="J59" s="41"/>
      <c r="K59" s="22">
        <f>SUM(K48:K58)</f>
        <v>304</v>
      </c>
    </row>
    <row r="60" spans="2:11" ht="15.4" thickBot="1" x14ac:dyDescent="0.45">
      <c r="B60" s="23"/>
      <c r="C60" s="42"/>
      <c r="D60" s="34"/>
      <c r="E60" s="34"/>
      <c r="F60" s="35"/>
      <c r="G60" s="35"/>
      <c r="H60" s="35"/>
      <c r="I60" s="34"/>
      <c r="J60" s="35"/>
      <c r="K60" s="36"/>
    </row>
    <row r="61" spans="2:11" ht="18" thickBot="1" x14ac:dyDescent="0.55000000000000004">
      <c r="B61" s="68" t="s">
        <v>86</v>
      </c>
      <c r="C61" s="69"/>
      <c r="D61" s="65"/>
      <c r="E61" s="65"/>
      <c r="F61" s="66"/>
      <c r="G61" s="66"/>
      <c r="H61" s="66"/>
      <c r="I61" s="65"/>
      <c r="J61" s="66"/>
      <c r="K61" s="67"/>
    </row>
    <row r="62" spans="2:11" ht="13.5" x14ac:dyDescent="0.35">
      <c r="B62" s="12" t="s">
        <v>87</v>
      </c>
      <c r="C62" s="13" t="s">
        <v>88</v>
      </c>
      <c r="D62" s="8">
        <v>11</v>
      </c>
      <c r="E62" s="8"/>
      <c r="F62" s="9"/>
      <c r="G62" s="8"/>
      <c r="H62" s="8"/>
      <c r="I62" s="37">
        <v>0</v>
      </c>
      <c r="J62" s="39"/>
      <c r="K62" s="10">
        <f>SUM(D62:I62)</f>
        <v>11</v>
      </c>
    </row>
    <row r="63" spans="2:11" ht="13.5" x14ac:dyDescent="0.35">
      <c r="B63" s="12" t="s">
        <v>89</v>
      </c>
      <c r="C63" s="13" t="s">
        <v>90</v>
      </c>
      <c r="D63" s="8">
        <v>0</v>
      </c>
      <c r="E63" s="8"/>
      <c r="F63" s="9"/>
      <c r="G63" s="8"/>
      <c r="H63" s="8">
        <v>9</v>
      </c>
      <c r="I63" s="8">
        <v>4</v>
      </c>
      <c r="J63" s="9" t="s">
        <v>16</v>
      </c>
      <c r="K63" s="10">
        <f>SUM(D63:I63)</f>
        <v>13</v>
      </c>
    </row>
    <row r="64" spans="2:11" ht="13.5" x14ac:dyDescent="0.35">
      <c r="B64" s="12" t="s">
        <v>91</v>
      </c>
      <c r="C64" s="13" t="s">
        <v>92</v>
      </c>
      <c r="D64" s="8">
        <v>6</v>
      </c>
      <c r="E64" s="8"/>
      <c r="F64" s="9"/>
      <c r="G64" s="8"/>
      <c r="H64" s="8"/>
      <c r="I64" s="8">
        <v>0</v>
      </c>
      <c r="J64" s="9"/>
      <c r="K64" s="10">
        <f>SUM(D64:I64)</f>
        <v>6</v>
      </c>
    </row>
    <row r="65" spans="2:11" ht="13.5" x14ac:dyDescent="0.35">
      <c r="B65" s="12" t="s">
        <v>93</v>
      </c>
      <c r="C65" s="13" t="s">
        <v>90</v>
      </c>
      <c r="D65" s="8">
        <v>30</v>
      </c>
      <c r="E65" s="8"/>
      <c r="F65" s="9"/>
      <c r="G65" s="8"/>
      <c r="H65" s="8"/>
      <c r="I65" s="8">
        <v>0</v>
      </c>
      <c r="J65" s="9"/>
      <c r="K65" s="10">
        <f>SUM(D65:I65)</f>
        <v>30</v>
      </c>
    </row>
    <row r="66" spans="2:11" ht="13.9" thickBot="1" x14ac:dyDescent="0.4">
      <c r="B66" s="12" t="s">
        <v>94</v>
      </c>
      <c r="C66" s="13" t="s">
        <v>95</v>
      </c>
      <c r="D66" s="8">
        <v>10</v>
      </c>
      <c r="E66" s="8"/>
      <c r="F66" s="9"/>
      <c r="G66" s="8"/>
      <c r="H66" s="8"/>
      <c r="I66" s="8">
        <v>0</v>
      </c>
      <c r="J66" s="9"/>
      <c r="K66" s="10">
        <f>SUM(D66:I66)</f>
        <v>10</v>
      </c>
    </row>
    <row r="67" spans="2:11" ht="19.05" customHeight="1" thickBot="1" x14ac:dyDescent="0.45">
      <c r="B67" s="18" t="s">
        <v>53</v>
      </c>
      <c r="C67" s="29"/>
      <c r="D67" s="30">
        <f>SUM(D62:D66)</f>
        <v>57</v>
      </c>
      <c r="E67" s="30">
        <f>SUM(E62:E66)</f>
        <v>0</v>
      </c>
      <c r="F67" s="31"/>
      <c r="G67" s="30">
        <f t="shared" ref="G67:I67" si="6">SUM(G62:G66)</f>
        <v>0</v>
      </c>
      <c r="H67" s="30">
        <f t="shared" si="6"/>
        <v>9</v>
      </c>
      <c r="I67" s="30">
        <f t="shared" si="6"/>
        <v>4</v>
      </c>
      <c r="J67" s="31"/>
      <c r="K67" s="32">
        <f>SUM(K62:K66)</f>
        <v>70</v>
      </c>
    </row>
    <row r="68" spans="2:11" ht="15.4" thickBot="1" x14ac:dyDescent="0.45">
      <c r="B68" s="23"/>
      <c r="C68" s="42"/>
      <c r="D68" s="43"/>
      <c r="E68" s="43"/>
      <c r="F68" s="44"/>
      <c r="G68" s="44"/>
      <c r="H68" s="44"/>
      <c r="I68" s="43"/>
      <c r="J68" s="44"/>
      <c r="K68" s="45"/>
    </row>
    <row r="69" spans="2:11" ht="18" thickBot="1" x14ac:dyDescent="0.55000000000000004">
      <c r="B69" s="68" t="s">
        <v>96</v>
      </c>
      <c r="C69" s="69"/>
      <c r="D69" s="65"/>
      <c r="E69" s="65"/>
      <c r="F69" s="66"/>
      <c r="G69" s="66"/>
      <c r="H69" s="66"/>
      <c r="I69" s="65"/>
      <c r="J69" s="66"/>
      <c r="K69" s="67"/>
    </row>
    <row r="70" spans="2:11" ht="14.25" customHeight="1" x14ac:dyDescent="0.35">
      <c r="B70" s="12" t="s">
        <v>97</v>
      </c>
      <c r="C70" s="13" t="s">
        <v>98</v>
      </c>
      <c r="D70" s="8">
        <v>166</v>
      </c>
      <c r="E70" s="8">
        <v>3</v>
      </c>
      <c r="F70" s="38" t="s">
        <v>72</v>
      </c>
      <c r="G70" s="8">
        <v>6</v>
      </c>
      <c r="H70" s="8"/>
      <c r="I70" s="16">
        <v>0</v>
      </c>
      <c r="J70" s="17"/>
      <c r="K70" s="10">
        <f t="shared" ref="K70:K81" si="7">SUM(D70:I70)</f>
        <v>175</v>
      </c>
    </row>
    <row r="71" spans="2:11" ht="14.25" customHeight="1" x14ac:dyDescent="0.35">
      <c r="B71" s="12" t="s">
        <v>99</v>
      </c>
      <c r="C71" s="13" t="s">
        <v>100</v>
      </c>
      <c r="D71" s="8">
        <v>22</v>
      </c>
      <c r="E71" s="8"/>
      <c r="F71" s="9"/>
      <c r="G71" s="8">
        <v>9</v>
      </c>
      <c r="H71" s="8"/>
      <c r="I71" s="8">
        <v>0</v>
      </c>
      <c r="J71" s="9"/>
      <c r="K71" s="10">
        <f t="shared" si="7"/>
        <v>31</v>
      </c>
    </row>
    <row r="72" spans="2:11" ht="14.25" customHeight="1" x14ac:dyDescent="0.35">
      <c r="B72" s="12" t="s">
        <v>101</v>
      </c>
      <c r="C72" s="13" t="s">
        <v>102</v>
      </c>
      <c r="D72" s="8">
        <v>33</v>
      </c>
      <c r="E72" s="8"/>
      <c r="F72" s="9"/>
      <c r="G72" s="8">
        <v>4</v>
      </c>
      <c r="H72" s="8">
        <v>14</v>
      </c>
      <c r="I72" s="8">
        <v>0</v>
      </c>
      <c r="J72" s="9"/>
      <c r="K72" s="10">
        <f t="shared" si="7"/>
        <v>51</v>
      </c>
    </row>
    <row r="73" spans="2:11" ht="14.25" customHeight="1" x14ac:dyDescent="0.35">
      <c r="B73" s="12" t="s">
        <v>103</v>
      </c>
      <c r="C73" s="13" t="s">
        <v>104</v>
      </c>
      <c r="D73" s="8">
        <v>11</v>
      </c>
      <c r="E73" s="8"/>
      <c r="G73" s="46"/>
      <c r="H73" s="46"/>
      <c r="I73" s="8">
        <v>0</v>
      </c>
      <c r="J73" s="9"/>
      <c r="K73" s="10">
        <f t="shared" si="7"/>
        <v>11</v>
      </c>
    </row>
    <row r="74" spans="2:11" ht="14.25" customHeight="1" x14ac:dyDescent="0.35">
      <c r="B74" s="12" t="s">
        <v>105</v>
      </c>
      <c r="C74" s="13" t="s">
        <v>106</v>
      </c>
      <c r="D74" s="8">
        <v>45</v>
      </c>
      <c r="E74" s="8"/>
      <c r="F74" s="9"/>
      <c r="G74" s="8">
        <v>9</v>
      </c>
      <c r="H74" s="8"/>
      <c r="I74" s="8">
        <v>0</v>
      </c>
      <c r="J74" s="9"/>
      <c r="K74" s="10">
        <f t="shared" si="7"/>
        <v>54</v>
      </c>
    </row>
    <row r="75" spans="2:11" ht="14.25" customHeight="1" x14ac:dyDescent="0.35">
      <c r="B75" s="12" t="s">
        <v>107</v>
      </c>
      <c r="C75" s="13" t="s">
        <v>106</v>
      </c>
      <c r="D75" s="8">
        <v>0</v>
      </c>
      <c r="E75" s="8"/>
      <c r="F75" s="9"/>
      <c r="G75" s="8"/>
      <c r="H75" s="8">
        <v>11</v>
      </c>
      <c r="I75" s="8">
        <v>0</v>
      </c>
      <c r="J75" s="9"/>
      <c r="K75" s="10">
        <f t="shared" si="7"/>
        <v>11</v>
      </c>
    </row>
    <row r="76" spans="2:11" ht="13.5" x14ac:dyDescent="0.35">
      <c r="B76" s="12" t="s">
        <v>108</v>
      </c>
      <c r="C76" s="13" t="s">
        <v>109</v>
      </c>
      <c r="D76" s="8">
        <v>20</v>
      </c>
      <c r="E76" s="8"/>
      <c r="F76" s="9"/>
      <c r="G76" s="8"/>
      <c r="H76" s="8"/>
      <c r="I76" s="8">
        <v>0</v>
      </c>
      <c r="J76" s="9"/>
      <c r="K76" s="10">
        <f t="shared" si="7"/>
        <v>20</v>
      </c>
    </row>
    <row r="77" spans="2:11" ht="14.25" customHeight="1" x14ac:dyDescent="0.35">
      <c r="B77" s="12" t="s">
        <v>110</v>
      </c>
      <c r="C77" s="13" t="s">
        <v>109</v>
      </c>
      <c r="D77" s="8">
        <v>21</v>
      </c>
      <c r="E77" s="8"/>
      <c r="F77" s="9"/>
      <c r="G77" s="8"/>
      <c r="H77" s="8"/>
      <c r="I77" s="16">
        <v>0</v>
      </c>
      <c r="J77" s="17"/>
      <c r="K77" s="10">
        <f t="shared" si="7"/>
        <v>21</v>
      </c>
    </row>
    <row r="78" spans="2:11" ht="14.25" customHeight="1" x14ac:dyDescent="0.35">
      <c r="B78" s="12" t="s">
        <v>111</v>
      </c>
      <c r="C78" s="13" t="s">
        <v>112</v>
      </c>
      <c r="D78" s="8">
        <v>10</v>
      </c>
      <c r="E78" s="8"/>
      <c r="F78" s="9"/>
      <c r="G78" s="8"/>
      <c r="H78" s="8"/>
      <c r="I78" s="8">
        <v>0</v>
      </c>
      <c r="J78" s="9"/>
      <c r="K78" s="10">
        <f t="shared" si="7"/>
        <v>10</v>
      </c>
    </row>
    <row r="79" spans="2:11" ht="14.25" customHeight="1" x14ac:dyDescent="0.35">
      <c r="B79" s="12" t="s">
        <v>113</v>
      </c>
      <c r="C79" s="13" t="s">
        <v>114</v>
      </c>
      <c r="D79" s="8">
        <v>23</v>
      </c>
      <c r="E79" s="8"/>
      <c r="F79" s="9"/>
      <c r="G79" s="8"/>
      <c r="H79" s="8"/>
      <c r="I79" s="8">
        <v>0</v>
      </c>
      <c r="J79" s="9"/>
      <c r="K79" s="10">
        <f t="shared" si="7"/>
        <v>23</v>
      </c>
    </row>
    <row r="80" spans="2:11" ht="14.25" customHeight="1" x14ac:dyDescent="0.35">
      <c r="B80" s="12" t="s">
        <v>115</v>
      </c>
      <c r="C80" s="13" t="s">
        <v>114</v>
      </c>
      <c r="D80" s="8">
        <v>34</v>
      </c>
      <c r="E80" s="8"/>
      <c r="G80" s="46">
        <v>7</v>
      </c>
      <c r="H80" s="46">
        <v>23</v>
      </c>
      <c r="I80" s="8">
        <v>0</v>
      </c>
      <c r="J80" s="9"/>
      <c r="K80" s="10">
        <f t="shared" si="7"/>
        <v>64</v>
      </c>
    </row>
    <row r="81" spans="2:11" ht="14.25" customHeight="1" thickBot="1" x14ac:dyDescent="0.4">
      <c r="B81" s="12" t="s">
        <v>116</v>
      </c>
      <c r="C81" s="13" t="s">
        <v>117</v>
      </c>
      <c r="D81" s="8">
        <v>11</v>
      </c>
      <c r="E81" s="8"/>
      <c r="F81" s="9"/>
      <c r="G81" s="8">
        <v>3</v>
      </c>
      <c r="H81" s="8">
        <v>4</v>
      </c>
      <c r="I81" s="8">
        <v>0</v>
      </c>
      <c r="J81" s="9"/>
      <c r="K81" s="10">
        <f t="shared" si="7"/>
        <v>18</v>
      </c>
    </row>
    <row r="82" spans="2:11" ht="19.05" customHeight="1" thickBot="1" x14ac:dyDescent="0.45">
      <c r="B82" s="18" t="s">
        <v>53</v>
      </c>
      <c r="C82" s="29"/>
      <c r="D82" s="30">
        <f>SUM(D70:D81)</f>
        <v>396</v>
      </c>
      <c r="E82" s="30">
        <f>SUM(E70:E81)</f>
        <v>3</v>
      </c>
      <c r="F82" s="31"/>
      <c r="G82" s="30">
        <f>SUM(G70:G81)</f>
        <v>38</v>
      </c>
      <c r="H82" s="30">
        <f t="shared" ref="H82:I82" si="8">SUM(H70:H81)</f>
        <v>52</v>
      </c>
      <c r="I82" s="30">
        <f t="shared" si="8"/>
        <v>0</v>
      </c>
      <c r="J82" s="31"/>
      <c r="K82" s="32">
        <f>SUM(K70:K81)</f>
        <v>489</v>
      </c>
    </row>
    <row r="83" spans="2:11" ht="15.4" thickBot="1" x14ac:dyDescent="0.45">
      <c r="B83" s="23"/>
      <c r="C83" s="33"/>
      <c r="D83" s="43"/>
      <c r="E83" s="43"/>
      <c r="F83" s="44"/>
      <c r="G83" s="44"/>
      <c r="H83" s="44"/>
      <c r="I83" s="43"/>
      <c r="J83" s="44"/>
      <c r="K83" s="45"/>
    </row>
    <row r="84" spans="2:11" ht="18" thickBot="1" x14ac:dyDescent="0.55000000000000004">
      <c r="B84" s="68" t="s">
        <v>118</v>
      </c>
      <c r="C84" s="69"/>
      <c r="D84" s="65"/>
      <c r="E84" s="65"/>
      <c r="F84" s="66"/>
      <c r="G84" s="66"/>
      <c r="H84" s="66"/>
      <c r="I84" s="65"/>
      <c r="J84" s="66"/>
      <c r="K84" s="67"/>
    </row>
    <row r="85" spans="2:11" ht="13.5" x14ac:dyDescent="0.35">
      <c r="B85" s="12" t="s">
        <v>119</v>
      </c>
      <c r="C85" s="13" t="s">
        <v>120</v>
      </c>
      <c r="D85" s="8">
        <v>10</v>
      </c>
      <c r="E85" s="8">
        <v>1</v>
      </c>
      <c r="F85" s="9" t="s">
        <v>121</v>
      </c>
      <c r="G85" s="8"/>
      <c r="H85" s="8"/>
      <c r="I85" s="8">
        <v>0</v>
      </c>
      <c r="J85" s="9"/>
      <c r="K85" s="10">
        <f t="shared" ref="K85:K93" si="9">SUM(D85:I85)</f>
        <v>11</v>
      </c>
    </row>
    <row r="86" spans="2:11" ht="13.5" x14ac:dyDescent="0.35">
      <c r="B86" s="12" t="s">
        <v>122</v>
      </c>
      <c r="C86" s="13" t="s">
        <v>123</v>
      </c>
      <c r="D86" s="8">
        <v>32</v>
      </c>
      <c r="E86" s="8"/>
      <c r="F86" s="9"/>
      <c r="G86" s="8"/>
      <c r="H86" s="8"/>
      <c r="I86" s="8">
        <v>0</v>
      </c>
      <c r="J86" s="9"/>
      <c r="K86" s="10">
        <f t="shared" si="9"/>
        <v>32</v>
      </c>
    </row>
    <row r="87" spans="2:11" ht="13.5" x14ac:dyDescent="0.35">
      <c r="B87" s="12" t="s">
        <v>124</v>
      </c>
      <c r="C87" s="13" t="s">
        <v>123</v>
      </c>
      <c r="D87" s="8">
        <v>0</v>
      </c>
      <c r="E87" s="8"/>
      <c r="F87" s="9"/>
      <c r="G87" s="8"/>
      <c r="H87" s="8">
        <v>5</v>
      </c>
      <c r="I87" s="8">
        <v>3</v>
      </c>
      <c r="J87" s="9" t="s">
        <v>16</v>
      </c>
      <c r="K87" s="10">
        <f t="shared" si="9"/>
        <v>8</v>
      </c>
    </row>
    <row r="88" spans="2:11" ht="13.5" x14ac:dyDescent="0.35">
      <c r="B88" s="12" t="s">
        <v>125</v>
      </c>
      <c r="C88" s="13" t="s">
        <v>126</v>
      </c>
      <c r="D88" s="8">
        <v>18</v>
      </c>
      <c r="E88" s="8"/>
      <c r="F88" s="9"/>
      <c r="G88" s="8"/>
      <c r="H88" s="8"/>
      <c r="I88" s="8">
        <v>0</v>
      </c>
      <c r="J88" s="9"/>
      <c r="K88" s="10">
        <f t="shared" si="9"/>
        <v>18</v>
      </c>
    </row>
    <row r="89" spans="2:11" ht="13.5" x14ac:dyDescent="0.35">
      <c r="B89" s="12" t="s">
        <v>127</v>
      </c>
      <c r="C89" s="13" t="s">
        <v>128</v>
      </c>
      <c r="D89" s="8">
        <v>20</v>
      </c>
      <c r="E89" s="8"/>
      <c r="G89" s="46"/>
      <c r="H89" s="46"/>
      <c r="I89" s="8">
        <v>0</v>
      </c>
      <c r="J89" s="9"/>
      <c r="K89" s="10">
        <f t="shared" si="9"/>
        <v>20</v>
      </c>
    </row>
    <row r="90" spans="2:11" ht="13.5" x14ac:dyDescent="0.35">
      <c r="B90" s="12" t="s">
        <v>129</v>
      </c>
      <c r="C90" s="13" t="s">
        <v>128</v>
      </c>
      <c r="D90" s="8">
        <v>10</v>
      </c>
      <c r="E90" s="8"/>
      <c r="F90" s="9"/>
      <c r="G90" s="8"/>
      <c r="H90" s="8"/>
      <c r="I90" s="8">
        <v>0</v>
      </c>
      <c r="J90" s="9"/>
      <c r="K90" s="10">
        <f t="shared" si="9"/>
        <v>10</v>
      </c>
    </row>
    <row r="91" spans="2:11" ht="13.5" x14ac:dyDescent="0.35">
      <c r="B91" s="12" t="s">
        <v>130</v>
      </c>
      <c r="C91" s="13" t="s">
        <v>128</v>
      </c>
      <c r="D91" s="8">
        <v>20</v>
      </c>
      <c r="E91" s="8"/>
      <c r="F91" s="9"/>
      <c r="G91" s="8"/>
      <c r="H91" s="8"/>
      <c r="I91" s="8">
        <v>0</v>
      </c>
      <c r="J91" s="9"/>
      <c r="K91" s="10">
        <f t="shared" si="9"/>
        <v>20</v>
      </c>
    </row>
    <row r="92" spans="2:11" ht="13.5" x14ac:dyDescent="0.35">
      <c r="B92" s="12" t="s">
        <v>131</v>
      </c>
      <c r="C92" s="13" t="s">
        <v>132</v>
      </c>
      <c r="D92" s="8">
        <v>0</v>
      </c>
      <c r="E92" s="8"/>
      <c r="F92" s="9"/>
      <c r="G92" s="8"/>
      <c r="H92" s="8">
        <v>5</v>
      </c>
      <c r="I92" s="8">
        <v>0</v>
      </c>
      <c r="J92" s="9"/>
      <c r="K92" s="10">
        <f t="shared" si="9"/>
        <v>5</v>
      </c>
    </row>
    <row r="93" spans="2:11" ht="13.9" thickBot="1" x14ac:dyDescent="0.4">
      <c r="B93" s="12" t="s">
        <v>133</v>
      </c>
      <c r="C93" s="13" t="s">
        <v>134</v>
      </c>
      <c r="D93" s="8">
        <v>0</v>
      </c>
      <c r="E93" s="8"/>
      <c r="F93" s="9"/>
      <c r="G93" s="8"/>
      <c r="H93" s="8">
        <v>4</v>
      </c>
      <c r="I93" s="8">
        <v>0</v>
      </c>
      <c r="J93" s="9"/>
      <c r="K93" s="10">
        <f t="shared" si="9"/>
        <v>4</v>
      </c>
    </row>
    <row r="94" spans="2:11" ht="19.05" customHeight="1" thickBot="1" x14ac:dyDescent="0.45">
      <c r="B94" s="18" t="s">
        <v>53</v>
      </c>
      <c r="C94" s="29"/>
      <c r="D94" s="30">
        <f>SUM(D85:D93)</f>
        <v>110</v>
      </c>
      <c r="E94" s="30">
        <f>SUM(E85:E93)</f>
        <v>1</v>
      </c>
      <c r="F94" s="31"/>
      <c r="G94" s="30">
        <f>SUM(G85:G93)</f>
        <v>0</v>
      </c>
      <c r="H94" s="30">
        <f t="shared" ref="H94:I94" si="10">SUM(H85:H93)</f>
        <v>14</v>
      </c>
      <c r="I94" s="30">
        <f t="shared" si="10"/>
        <v>3</v>
      </c>
      <c r="J94" s="31"/>
      <c r="K94" s="32">
        <f>SUM(K85:K93)</f>
        <v>128</v>
      </c>
    </row>
    <row r="95" spans="2:11" ht="15" x14ac:dyDescent="0.4">
      <c r="B95" s="47"/>
      <c r="C95" s="33"/>
      <c r="D95" s="43"/>
      <c r="E95" s="43"/>
      <c r="F95" s="44"/>
      <c r="G95" s="44"/>
      <c r="H95" s="44"/>
      <c r="I95" s="43"/>
      <c r="J95" s="44"/>
      <c r="K95" s="45"/>
    </row>
    <row r="96" spans="2:11" ht="18" thickBot="1" x14ac:dyDescent="0.55000000000000004">
      <c r="B96" s="68" t="s">
        <v>135</v>
      </c>
      <c r="C96" s="69"/>
      <c r="D96" s="65"/>
      <c r="E96" s="65"/>
      <c r="F96" s="66"/>
      <c r="G96" s="66"/>
      <c r="H96" s="66"/>
      <c r="I96" s="65"/>
      <c r="J96" s="66"/>
      <c r="K96" s="67"/>
    </row>
    <row r="97" spans="2:11" ht="15" customHeight="1" x14ac:dyDescent="0.35">
      <c r="B97" s="12" t="s">
        <v>136</v>
      </c>
      <c r="C97" s="13" t="s">
        <v>137</v>
      </c>
      <c r="D97" s="8">
        <v>60</v>
      </c>
      <c r="E97" s="8"/>
      <c r="F97" s="9"/>
      <c r="G97" s="8"/>
      <c r="H97" s="8"/>
      <c r="I97" s="8">
        <v>0</v>
      </c>
      <c r="J97" s="9"/>
      <c r="K97" s="10">
        <f t="shared" ref="K97:K111" si="11">SUM(D97:I97)</f>
        <v>60</v>
      </c>
    </row>
    <row r="98" spans="2:11" ht="13.5" x14ac:dyDescent="0.35">
      <c r="B98" s="12" t="s">
        <v>138</v>
      </c>
      <c r="C98" s="13" t="s">
        <v>139</v>
      </c>
      <c r="D98" s="8">
        <v>13</v>
      </c>
      <c r="E98" s="8"/>
      <c r="F98" s="11"/>
      <c r="G98" s="28">
        <v>7</v>
      </c>
      <c r="H98" s="28"/>
      <c r="I98" s="8">
        <v>0</v>
      </c>
      <c r="J98" s="9"/>
      <c r="K98" s="10">
        <f t="shared" si="11"/>
        <v>20</v>
      </c>
    </row>
    <row r="99" spans="2:11" ht="13.5" x14ac:dyDescent="0.35">
      <c r="B99" s="12" t="s">
        <v>140</v>
      </c>
      <c r="C99" s="13" t="s">
        <v>139</v>
      </c>
      <c r="D99" s="8">
        <f>40+2</f>
        <v>42</v>
      </c>
      <c r="E99" s="8"/>
      <c r="G99" s="46"/>
      <c r="H99" s="46"/>
      <c r="I99" s="8">
        <v>0</v>
      </c>
      <c r="J99" s="9"/>
      <c r="K99" s="10">
        <f t="shared" si="11"/>
        <v>42</v>
      </c>
    </row>
    <row r="100" spans="2:11" ht="13.5" x14ac:dyDescent="0.35">
      <c r="B100" s="12" t="s">
        <v>141</v>
      </c>
      <c r="C100" s="13" t="s">
        <v>139</v>
      </c>
      <c r="D100" s="8">
        <v>0</v>
      </c>
      <c r="E100" s="46"/>
      <c r="F100" s="9"/>
      <c r="G100" s="8"/>
      <c r="H100" s="8">
        <v>16</v>
      </c>
      <c r="I100" s="8">
        <v>15</v>
      </c>
      <c r="J100" s="9" t="s">
        <v>16</v>
      </c>
      <c r="K100" s="10">
        <f t="shared" si="11"/>
        <v>31</v>
      </c>
    </row>
    <row r="101" spans="2:11" ht="13.5" x14ac:dyDescent="0.35">
      <c r="B101" s="12" t="s">
        <v>142</v>
      </c>
      <c r="C101" s="13" t="s">
        <v>143</v>
      </c>
      <c r="D101" s="8">
        <v>50</v>
      </c>
      <c r="E101" s="8">
        <v>37</v>
      </c>
      <c r="F101" s="38" t="s">
        <v>72</v>
      </c>
      <c r="G101" s="8">
        <v>40</v>
      </c>
      <c r="H101" s="8">
        <v>5</v>
      </c>
      <c r="I101" s="8">
        <v>0</v>
      </c>
      <c r="J101" s="9"/>
      <c r="K101" s="10">
        <f t="shared" si="11"/>
        <v>132</v>
      </c>
    </row>
    <row r="102" spans="2:11" ht="13.5" x14ac:dyDescent="0.35">
      <c r="B102" s="12" t="s">
        <v>144</v>
      </c>
      <c r="C102" s="13" t="s">
        <v>145</v>
      </c>
      <c r="D102" s="8">
        <v>0</v>
      </c>
      <c r="E102" s="8"/>
      <c r="F102" s="9"/>
      <c r="G102" s="8"/>
      <c r="H102" s="8">
        <v>8</v>
      </c>
      <c r="I102" s="8">
        <v>0</v>
      </c>
      <c r="J102" s="9"/>
      <c r="K102" s="10">
        <f t="shared" si="11"/>
        <v>8</v>
      </c>
    </row>
    <row r="103" spans="2:11" ht="13.5" x14ac:dyDescent="0.35">
      <c r="B103" s="12" t="s">
        <v>146</v>
      </c>
      <c r="C103" s="13" t="s">
        <v>147</v>
      </c>
      <c r="D103" s="8">
        <v>36</v>
      </c>
      <c r="E103" s="8"/>
      <c r="G103" s="46"/>
      <c r="H103" s="46">
        <v>3</v>
      </c>
      <c r="I103" s="8">
        <v>1</v>
      </c>
      <c r="J103" s="9" t="s">
        <v>16</v>
      </c>
      <c r="K103" s="10">
        <f t="shared" si="11"/>
        <v>40</v>
      </c>
    </row>
    <row r="104" spans="2:11" ht="13.5" x14ac:dyDescent="0.35">
      <c r="B104" s="12" t="s">
        <v>148</v>
      </c>
      <c r="C104" s="13" t="s">
        <v>149</v>
      </c>
      <c r="D104" s="8">
        <v>35</v>
      </c>
      <c r="E104" s="8"/>
      <c r="F104" s="9"/>
      <c r="G104" s="8">
        <v>1</v>
      </c>
      <c r="H104" s="8">
        <v>2</v>
      </c>
      <c r="I104" s="8">
        <v>0</v>
      </c>
      <c r="J104" s="9"/>
      <c r="K104" s="10">
        <f t="shared" si="11"/>
        <v>38</v>
      </c>
    </row>
    <row r="105" spans="2:11" ht="13.5" x14ac:dyDescent="0.35">
      <c r="B105" s="12" t="s">
        <v>150</v>
      </c>
      <c r="C105" s="13" t="s">
        <v>151</v>
      </c>
      <c r="D105" s="8">
        <v>31</v>
      </c>
      <c r="E105" s="8"/>
      <c r="F105" s="9"/>
      <c r="G105" s="8"/>
      <c r="H105" s="8"/>
      <c r="I105" s="8">
        <v>0</v>
      </c>
      <c r="J105" s="9"/>
      <c r="K105" s="10">
        <f t="shared" si="11"/>
        <v>31</v>
      </c>
    </row>
    <row r="106" spans="2:11" ht="13.5" x14ac:dyDescent="0.35">
      <c r="B106" s="12" t="s">
        <v>152</v>
      </c>
      <c r="C106" s="13" t="s">
        <v>151</v>
      </c>
      <c r="D106" s="8">
        <v>0</v>
      </c>
      <c r="E106" s="8"/>
      <c r="F106" s="9"/>
      <c r="G106" s="8"/>
      <c r="H106" s="8">
        <v>10</v>
      </c>
      <c r="I106" s="8">
        <v>5</v>
      </c>
      <c r="J106" s="9" t="s">
        <v>16</v>
      </c>
      <c r="K106" s="10">
        <f t="shared" si="11"/>
        <v>15</v>
      </c>
    </row>
    <row r="107" spans="2:11" ht="13.5" x14ac:dyDescent="0.35">
      <c r="B107" s="12" t="s">
        <v>153</v>
      </c>
      <c r="C107" s="13" t="s">
        <v>151</v>
      </c>
      <c r="D107" s="8">
        <f>7+2</f>
        <v>9</v>
      </c>
      <c r="E107" s="8"/>
      <c r="F107" s="9"/>
      <c r="G107" s="8"/>
      <c r="H107" s="8"/>
      <c r="I107" s="8">
        <v>0</v>
      </c>
      <c r="J107" s="9"/>
      <c r="K107" s="10">
        <f t="shared" si="11"/>
        <v>9</v>
      </c>
    </row>
    <row r="108" spans="2:11" ht="13.5" x14ac:dyDescent="0.35">
      <c r="B108" s="12" t="s">
        <v>154</v>
      </c>
      <c r="C108" s="13" t="s">
        <v>155</v>
      </c>
      <c r="D108" s="8">
        <v>17</v>
      </c>
      <c r="E108" s="8"/>
      <c r="G108" s="46"/>
      <c r="H108" s="46">
        <v>2</v>
      </c>
      <c r="I108" s="8">
        <v>0</v>
      </c>
      <c r="J108" s="9"/>
      <c r="K108" s="10">
        <f t="shared" si="11"/>
        <v>19</v>
      </c>
    </row>
    <row r="109" spans="2:11" ht="13.5" x14ac:dyDescent="0.35">
      <c r="B109" s="12" t="s">
        <v>156</v>
      </c>
      <c r="C109" s="13" t="s">
        <v>157</v>
      </c>
      <c r="D109" s="8">
        <v>17</v>
      </c>
      <c r="E109" s="8"/>
      <c r="G109" s="46">
        <v>2</v>
      </c>
      <c r="H109" s="46">
        <v>2</v>
      </c>
      <c r="I109" s="8">
        <v>0</v>
      </c>
      <c r="J109" s="9"/>
      <c r="K109" s="10">
        <f t="shared" si="11"/>
        <v>21</v>
      </c>
    </row>
    <row r="110" spans="2:11" ht="15" customHeight="1" x14ac:dyDescent="0.35">
      <c r="B110" s="12" t="s">
        <v>158</v>
      </c>
      <c r="C110" s="13" t="s">
        <v>159</v>
      </c>
      <c r="D110" s="8">
        <v>27</v>
      </c>
      <c r="E110" s="8"/>
      <c r="F110" s="9"/>
      <c r="G110" s="8"/>
      <c r="H110" s="8"/>
      <c r="I110" s="8">
        <v>0</v>
      </c>
      <c r="J110" s="9"/>
      <c r="K110" s="10">
        <f t="shared" si="11"/>
        <v>27</v>
      </c>
    </row>
    <row r="111" spans="2:11" ht="15" customHeight="1" thickBot="1" x14ac:dyDescent="0.4">
      <c r="B111" s="12" t="s">
        <v>160</v>
      </c>
      <c r="C111" s="13" t="s">
        <v>161</v>
      </c>
      <c r="D111" s="8"/>
      <c r="E111" s="8"/>
      <c r="F111" s="9"/>
      <c r="G111" s="8"/>
      <c r="H111" s="8">
        <v>7</v>
      </c>
      <c r="I111" s="8">
        <v>0</v>
      </c>
      <c r="J111" s="9"/>
      <c r="K111" s="10">
        <f t="shared" si="11"/>
        <v>7</v>
      </c>
    </row>
    <row r="112" spans="2:11" ht="19.05" customHeight="1" thickBot="1" x14ac:dyDescent="0.45">
      <c r="B112" s="18" t="s">
        <v>53</v>
      </c>
      <c r="C112" s="29"/>
      <c r="D112" s="30">
        <f>SUM(D97:D111)</f>
        <v>337</v>
      </c>
      <c r="E112" s="30">
        <f>SUM(E97:E111)</f>
        <v>37</v>
      </c>
      <c r="F112" s="31"/>
      <c r="G112" s="30">
        <f>SUM(G97:G111)</f>
        <v>50</v>
      </c>
      <c r="H112" s="30">
        <f t="shared" ref="H112:I112" si="12">SUM(H97:H111)</f>
        <v>55</v>
      </c>
      <c r="I112" s="30">
        <f t="shared" si="12"/>
        <v>21</v>
      </c>
      <c r="J112" s="31"/>
      <c r="K112" s="32">
        <f>SUM(K97:K111)</f>
        <v>500</v>
      </c>
    </row>
    <row r="113" spans="2:11" ht="15.4" thickBot="1" x14ac:dyDescent="0.45">
      <c r="B113" s="18"/>
      <c r="C113" s="29"/>
      <c r="D113" s="48"/>
      <c r="E113" s="48"/>
      <c r="F113" s="31"/>
      <c r="G113" s="31"/>
      <c r="H113" s="31"/>
      <c r="I113" s="48"/>
      <c r="J113" s="31"/>
      <c r="K113" s="49"/>
    </row>
    <row r="114" spans="2:11" ht="20.25" customHeight="1" thickBot="1" x14ac:dyDescent="0.55000000000000004">
      <c r="B114" s="50" t="s">
        <v>162</v>
      </c>
      <c r="C114" s="51"/>
      <c r="D114" s="52">
        <f>+D112+D94+D82+D67+D59+D45+D36</f>
        <v>3075</v>
      </c>
      <c r="E114" s="52">
        <f>+E112+E94+E82+E67+E59+E45+E36</f>
        <v>200</v>
      </c>
      <c r="F114" s="52"/>
      <c r="G114" s="52">
        <f t="shared" ref="G114:K114" si="13">+G112+G94+G82+G67+G59+G45+G36</f>
        <v>91</v>
      </c>
      <c r="H114" s="52">
        <f t="shared" si="13"/>
        <v>401</v>
      </c>
      <c r="I114" s="52">
        <f t="shared" si="13"/>
        <v>469</v>
      </c>
      <c r="J114" s="52"/>
      <c r="K114" s="52">
        <f t="shared" si="13"/>
        <v>4236</v>
      </c>
    </row>
    <row r="116" spans="2:11" ht="14.25" x14ac:dyDescent="0.35">
      <c r="B116" s="53"/>
    </row>
    <row r="119" spans="2:11" ht="14.25" x14ac:dyDescent="0.35">
      <c r="B119" s="54"/>
    </row>
    <row r="120" spans="2:11" ht="14.25" x14ac:dyDescent="0.35">
      <c r="B120" s="54"/>
    </row>
    <row r="121" spans="2:11" ht="14.25" x14ac:dyDescent="0.35">
      <c r="B121" s="54"/>
    </row>
    <row r="122" spans="2:11" ht="14.25" x14ac:dyDescent="0.35">
      <c r="B122" s="54"/>
    </row>
  </sheetData>
  <mergeCells count="13">
    <mergeCell ref="B1:K1"/>
    <mergeCell ref="B2:K2"/>
    <mergeCell ref="D3:F3"/>
    <mergeCell ref="H3:J3"/>
    <mergeCell ref="E4:F4"/>
    <mergeCell ref="I4:J4"/>
    <mergeCell ref="B96:C96"/>
    <mergeCell ref="B6:C6"/>
    <mergeCell ref="B38:C38"/>
    <mergeCell ref="B47:C47"/>
    <mergeCell ref="B61:C61"/>
    <mergeCell ref="B69:C69"/>
    <mergeCell ref="B84:C84"/>
  </mergeCells>
  <printOptions gridLines="1"/>
  <pageMargins left="0.35433070866141736" right="0.35433070866141736" top="0.48" bottom="0.39370078740157483" header="0.51181102362204722" footer="0.39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32847-76CE-41C8-89F3-6B6328002183}">
  <dimension ref="A1"/>
  <sheetViews>
    <sheetView workbookViewId="0">
      <selection activeCell="B3" sqref="B3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2</vt:i4>
      </vt:variant>
      <vt:variant>
        <vt:lpstr>Nefnd svið</vt:lpstr>
      </vt:variant>
      <vt:variant>
        <vt:i4>2</vt:i4>
      </vt:variant>
    </vt:vector>
  </HeadingPairs>
  <TitlesOfParts>
    <vt:vector size="4" baseType="lpstr">
      <vt:lpstr>202607</vt:lpstr>
      <vt:lpstr>Blað1</vt:lpstr>
      <vt:lpstr>'202607'!Print_Area</vt:lpstr>
      <vt:lpstr>'202607'!Print_Titles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Runólfur Birgir Leifsson</dc:creator>
  <cp:lastModifiedBy>Margrét Erlendsdóttir</cp:lastModifiedBy>
  <cp:lastPrinted>2026-08-21T10:55:36Z</cp:lastPrinted>
  <dcterms:created xsi:type="dcterms:W3CDTF">2026-08-21T10:52:08Z</dcterms:created>
  <dcterms:modified xsi:type="dcterms:W3CDTF">2026-08-21T13:04:26Z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2026-08-21T10:55:45Z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148d0056-1531-478f-b77c-1ffd35013524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</Properties>
</file>